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66925"/>
  <mc:AlternateContent xmlns:mc="http://schemas.openxmlformats.org/markup-compatibility/2006">
    <mc:Choice Requires="x15">
      <x15ac:absPath xmlns:x15ac="http://schemas.microsoft.com/office/spreadsheetml/2010/11/ac" url="C:\Users\sirvi\Desktop\Strategija 2023-2027\Kvietimas nr. 10_verslo pradžia ir plėtra\"/>
    </mc:Choice>
  </mc:AlternateContent>
  <xr:revisionPtr revIDLastSave="0" documentId="13_ncr:1_{2E70163D-8D4B-49D3-A25B-C22A3B19BD7A}"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20" yWindow="-120" windowWidth="29040" windowHeight="15720" firstSheet="3" activeTab="16"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3" l="1"/>
  <c r="F12" i="13"/>
  <c r="G12" i="13"/>
  <c r="H12" i="13"/>
  <c r="I12" i="13"/>
  <c r="J12" i="13"/>
  <c r="K12" i="13"/>
  <c r="L12" i="13"/>
  <c r="E15" i="13" l="1"/>
  <c r="F15" i="13"/>
  <c r="G15" i="13"/>
  <c r="H15" i="13"/>
  <c r="I15" i="13"/>
  <c r="J15" i="13"/>
  <c r="K15" i="13"/>
  <c r="L15" i="13"/>
  <c r="E9" i="13"/>
  <c r="F9" i="13"/>
  <c r="G9" i="13"/>
  <c r="H9" i="13"/>
  <c r="I9" i="13"/>
  <c r="J9" i="13"/>
  <c r="K9" i="13"/>
  <c r="L9" i="13"/>
  <c r="F55" i="15"/>
  <c r="F51" i="15" s="1"/>
  <c r="G55" i="15"/>
  <c r="H55" i="15"/>
  <c r="I55" i="15"/>
  <c r="J55" i="15"/>
  <c r="K55" i="15"/>
  <c r="L55" i="15"/>
  <c r="F54" i="15"/>
  <c r="G54" i="15"/>
  <c r="H54" i="15"/>
  <c r="I54" i="15"/>
  <c r="J54" i="15"/>
  <c r="K54" i="15"/>
  <c r="L54" i="15"/>
  <c r="F52" i="15"/>
  <c r="G52" i="15"/>
  <c r="H52" i="15"/>
  <c r="I52" i="15"/>
  <c r="J52" i="15"/>
  <c r="K52" i="15"/>
  <c r="L52" i="15"/>
  <c r="H51" i="15"/>
  <c r="J51" i="15"/>
  <c r="L51" i="15"/>
  <c r="F49" i="15"/>
  <c r="G49" i="15"/>
  <c r="H49" i="15"/>
  <c r="H48" i="15" s="1"/>
  <c r="I49" i="15"/>
  <c r="J49" i="15"/>
  <c r="K49" i="15"/>
  <c r="K48" i="15" s="1"/>
  <c r="L49" i="15"/>
  <c r="F48" i="15"/>
  <c r="G48" i="15"/>
  <c r="I48" i="15"/>
  <c r="J48" i="15"/>
  <c r="L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6" i="15"/>
  <c r="G16" i="15"/>
  <c r="H16" i="15"/>
  <c r="I16" i="15"/>
  <c r="J16" i="15"/>
  <c r="K16" i="15"/>
  <c r="L16" i="15"/>
  <c r="F15" i="15"/>
  <c r="G15" i="15"/>
  <c r="H15" i="15"/>
  <c r="I15" i="15"/>
  <c r="J15" i="15"/>
  <c r="K15" i="15"/>
  <c r="L15" i="15"/>
  <c r="F11" i="15"/>
  <c r="G11" i="15"/>
  <c r="H11" i="15"/>
  <c r="I11" i="15"/>
  <c r="J11" i="15"/>
  <c r="K11" i="15"/>
  <c r="L11" i="15"/>
  <c r="F10" i="15"/>
  <c r="G10" i="15"/>
  <c r="H10" i="15"/>
  <c r="I10" i="15"/>
  <c r="J10" i="15"/>
  <c r="K10" i="15"/>
  <c r="L10" i="15"/>
  <c r="F21" i="14"/>
  <c r="G21" i="14"/>
  <c r="H21" i="14"/>
  <c r="I21" i="14"/>
  <c r="J21" i="14"/>
  <c r="K21" i="14"/>
  <c r="L21" i="14"/>
  <c r="F16" i="14"/>
  <c r="G16" i="14"/>
  <c r="H16" i="14"/>
  <c r="I16" i="14"/>
  <c r="J16" i="14"/>
  <c r="K16" i="14"/>
  <c r="L16" i="14"/>
  <c r="F15" i="14"/>
  <c r="G15" i="14"/>
  <c r="H15" i="14"/>
  <c r="I15" i="14"/>
  <c r="J15" i="14"/>
  <c r="K15" i="14"/>
  <c r="L15" i="14"/>
  <c r="F59" i="13"/>
  <c r="F57" i="13" s="1"/>
  <c r="G59" i="13"/>
  <c r="G57" i="13" s="1"/>
  <c r="H59" i="13"/>
  <c r="I59" i="13"/>
  <c r="J59" i="13"/>
  <c r="K59" i="13"/>
  <c r="L59" i="13"/>
  <c r="F58" i="13"/>
  <c r="G58" i="13"/>
  <c r="H58" i="13"/>
  <c r="H57" i="13" s="1"/>
  <c r="I58" i="13"/>
  <c r="J58" i="13"/>
  <c r="J52" i="13" s="1"/>
  <c r="J51" i="13" s="1"/>
  <c r="K58" i="13"/>
  <c r="L58" i="13"/>
  <c r="I57" i="13"/>
  <c r="K57" i="13"/>
  <c r="L57" i="13"/>
  <c r="F53" i="13"/>
  <c r="G53" i="13"/>
  <c r="H53" i="13"/>
  <c r="I53" i="13"/>
  <c r="J53" i="13"/>
  <c r="K53" i="13"/>
  <c r="L53" i="13"/>
  <c r="F52" i="13"/>
  <c r="G52" i="13"/>
  <c r="G51" i="13" s="1"/>
  <c r="H52" i="13"/>
  <c r="H51" i="13" s="1"/>
  <c r="I52" i="13"/>
  <c r="K52" i="13"/>
  <c r="K51" i="13" s="1"/>
  <c r="L52" i="13"/>
  <c r="I51" i="13"/>
  <c r="L51" i="13"/>
  <c r="L50" i="13" s="1"/>
  <c r="G28" i="13"/>
  <c r="H28" i="13"/>
  <c r="I28" i="13"/>
  <c r="J28" i="13"/>
  <c r="K28" i="13"/>
  <c r="L28" i="13"/>
  <c r="G21" i="13"/>
  <c r="H21" i="13"/>
  <c r="I21" i="13"/>
  <c r="J21" i="13"/>
  <c r="K21" i="13"/>
  <c r="L21" i="13"/>
  <c r="F14" i="13"/>
  <c r="G14" i="13"/>
  <c r="H14" i="13"/>
  <c r="I14" i="13"/>
  <c r="J14" i="13"/>
  <c r="K14" i="13"/>
  <c r="L14" i="13"/>
  <c r="F13" i="13"/>
  <c r="G13" i="13"/>
  <c r="H13" i="13"/>
  <c r="I13" i="13"/>
  <c r="J13" i="13"/>
  <c r="K13" i="13"/>
  <c r="L13" i="13"/>
  <c r="F33" i="12"/>
  <c r="F30" i="12"/>
  <c r="F23" i="12"/>
  <c r="F18" i="12"/>
  <c r="G18" i="12" s="1"/>
  <c r="H18" i="12" s="1"/>
  <c r="I18" i="12" s="1"/>
  <c r="J18" i="12" s="1"/>
  <c r="K18" i="12" s="1"/>
  <c r="L18" i="12" s="1"/>
  <c r="F17" i="12"/>
  <c r="G17" i="12"/>
  <c r="H17" i="12" s="1"/>
  <c r="I17" i="12" s="1"/>
  <c r="J17" i="12" s="1"/>
  <c r="K17" i="12" s="1"/>
  <c r="L17" i="12" s="1"/>
  <c r="F16" i="12"/>
  <c r="E31" i="7"/>
  <c r="F31" i="7"/>
  <c r="G31" i="7"/>
  <c r="H31" i="7"/>
  <c r="I31" i="7"/>
  <c r="J31" i="7"/>
  <c r="K31" i="7"/>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L67" i="10"/>
  <c r="F66" i="10"/>
  <c r="E12" i="7" s="1"/>
  <c r="F9" i="15" s="1"/>
  <c r="G66" i="10"/>
  <c r="F12" i="7" s="1"/>
  <c r="H66" i="10"/>
  <c r="G12" i="7" s="1"/>
  <c r="G14" i="7" s="1"/>
  <c r="H12" i="14" s="1"/>
  <c r="I66" i="10"/>
  <c r="H12" i="7"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31" i="15" s="1"/>
  <c r="F40" i="15" s="1"/>
  <c r="G62" i="10"/>
  <c r="G31" i="15" s="1"/>
  <c r="G40" i="15" s="1"/>
  <c r="H62" i="10"/>
  <c r="H31" i="15" s="1"/>
  <c r="H40" i="15" s="1"/>
  <c r="I62" i="10"/>
  <c r="I31" i="15" s="1"/>
  <c r="I40" i="15" s="1"/>
  <c r="J62" i="10"/>
  <c r="J31" i="15" s="1"/>
  <c r="J40" i="15" s="1"/>
  <c r="K62" i="10"/>
  <c r="K31" i="15" s="1"/>
  <c r="K40" i="15" s="1"/>
  <c r="L62" i="10"/>
  <c r="L31" i="15" s="1"/>
  <c r="L40" i="15" s="1"/>
  <c r="F61" i="10"/>
  <c r="G61" i="10"/>
  <c r="H61" i="10"/>
  <c r="I61" i="10"/>
  <c r="J61" i="10"/>
  <c r="K61" i="10"/>
  <c r="L61" i="10"/>
  <c r="F59" i="10"/>
  <c r="G59" i="10"/>
  <c r="H59" i="10"/>
  <c r="I59" i="10"/>
  <c r="J59" i="10"/>
  <c r="K59" i="10"/>
  <c r="L59" i="10"/>
  <c r="F58" i="10"/>
  <c r="F55" i="10"/>
  <c r="L54" i="10"/>
  <c r="F54" i="10"/>
  <c r="F51" i="10"/>
  <c r="F49" i="10"/>
  <c r="G49" i="10"/>
  <c r="H49" i="10"/>
  <c r="I49" i="10"/>
  <c r="J49" i="10"/>
  <c r="K49" i="10"/>
  <c r="L49" i="10"/>
  <c r="F48" i="10"/>
  <c r="F45" i="10"/>
  <c r="F44" i="10"/>
  <c r="F41" i="10"/>
  <c r="F39" i="10"/>
  <c r="G39" i="10"/>
  <c r="H39" i="10"/>
  <c r="I39" i="10"/>
  <c r="J39" i="10"/>
  <c r="K39" i="10"/>
  <c r="L39" i="10"/>
  <c r="F38" i="10"/>
  <c r="F35" i="10"/>
  <c r="F34" i="10"/>
  <c r="F31" i="10"/>
  <c r="F29" i="10"/>
  <c r="G29" i="10"/>
  <c r="H29" i="10"/>
  <c r="I29" i="10"/>
  <c r="J29" i="10"/>
  <c r="K29" i="10"/>
  <c r="L29" i="10"/>
  <c r="F28" i="10"/>
  <c r="F25" i="10"/>
  <c r="F24" i="10"/>
  <c r="F21" i="10"/>
  <c r="F19" i="10"/>
  <c r="G19" i="10"/>
  <c r="H19" i="10"/>
  <c r="I19" i="10"/>
  <c r="J19" i="10"/>
  <c r="K19" i="10"/>
  <c r="L19" i="10"/>
  <c r="F18" i="10"/>
  <c r="F15" i="10"/>
  <c r="F14" i="10"/>
  <c r="F11" i="10"/>
  <c r="E11" i="10"/>
  <c r="E14" i="10" s="1"/>
  <c r="E19" i="10" s="1"/>
  <c r="E15" i="10"/>
  <c r="E18" i="10"/>
  <c r="E21" i="10"/>
  <c r="E24" i="10" s="1"/>
  <c r="E25" i="10"/>
  <c r="F85" i="6"/>
  <c r="G85" i="6"/>
  <c r="H85" i="6"/>
  <c r="I85" i="6"/>
  <c r="J85" i="6"/>
  <c r="K85" i="6"/>
  <c r="L85" i="6"/>
  <c r="F79" i="6"/>
  <c r="G79" i="6"/>
  <c r="H79" i="6"/>
  <c r="I79" i="6"/>
  <c r="J79" i="6"/>
  <c r="K79" i="6"/>
  <c r="L79" i="6"/>
  <c r="F73" i="6"/>
  <c r="G73" i="6"/>
  <c r="H73" i="6"/>
  <c r="I73" i="6"/>
  <c r="J73" i="6"/>
  <c r="K73" i="6"/>
  <c r="L73" i="6"/>
  <c r="F67" i="6"/>
  <c r="G67" i="6"/>
  <c r="H67" i="6"/>
  <c r="I67" i="6"/>
  <c r="J67" i="6"/>
  <c r="K67" i="6"/>
  <c r="K8" i="6" s="1"/>
  <c r="K9" i="14" s="1"/>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F7" i="6" s="1"/>
  <c r="F8" i="14" s="1"/>
  <c r="G29" i="6"/>
  <c r="H29" i="6"/>
  <c r="I29" i="6"/>
  <c r="J29" i="6"/>
  <c r="K29" i="6"/>
  <c r="L29" i="6"/>
  <c r="F22" i="6"/>
  <c r="G22" i="6"/>
  <c r="H22" i="6"/>
  <c r="I22" i="6"/>
  <c r="J22" i="6"/>
  <c r="K22" i="6"/>
  <c r="L22" i="6"/>
  <c r="F15" i="6"/>
  <c r="G15" i="6"/>
  <c r="H15" i="6"/>
  <c r="I15" i="6"/>
  <c r="J15" i="6"/>
  <c r="K15" i="6"/>
  <c r="L15" i="6"/>
  <c r="F9" i="6"/>
  <c r="F10" i="14" s="1"/>
  <c r="G9" i="6"/>
  <c r="G10" i="14" s="1"/>
  <c r="H9" i="6"/>
  <c r="H10" i="14" s="1"/>
  <c r="I9" i="6"/>
  <c r="I10" i="14" s="1"/>
  <c r="J9" i="6"/>
  <c r="J10" i="14" s="1"/>
  <c r="K9" i="6"/>
  <c r="K10" i="14" s="1"/>
  <c r="L9" i="6"/>
  <c r="L10" i="14" s="1"/>
  <c r="F8" i="6"/>
  <c r="F9" i="14" s="1"/>
  <c r="G8" i="6"/>
  <c r="G9" i="14" s="1"/>
  <c r="H8" i="6"/>
  <c r="H9" i="14" s="1"/>
  <c r="I8" i="6"/>
  <c r="I9" i="14" s="1"/>
  <c r="J8" i="6"/>
  <c r="J9" i="14" s="1"/>
  <c r="L8" i="6"/>
  <c r="L9" i="14" s="1"/>
  <c r="H7" i="6"/>
  <c r="H8" i="14" s="1"/>
  <c r="I7" i="6"/>
  <c r="I8" i="14" s="1"/>
  <c r="J7" i="6"/>
  <c r="J8" i="14" s="1"/>
  <c r="K7" i="6"/>
  <c r="K8" i="14" s="1"/>
  <c r="L7" i="6"/>
  <c r="L8" i="14" s="1"/>
  <c r="H7" i="14" l="1"/>
  <c r="I9" i="15"/>
  <c r="H14" i="7"/>
  <c r="I12" i="14" s="1"/>
  <c r="K9" i="15"/>
  <c r="J14" i="7"/>
  <c r="K12" i="14" s="1"/>
  <c r="J9" i="15"/>
  <c r="I14" i="7"/>
  <c r="J12" i="14" s="1"/>
  <c r="G9" i="15"/>
  <c r="F14" i="7"/>
  <c r="G12" i="14" s="1"/>
  <c r="L9" i="15"/>
  <c r="K14" i="7"/>
  <c r="L12" i="14" s="1"/>
  <c r="H9" i="15"/>
  <c r="E14" i="7"/>
  <c r="F12" i="14" s="1"/>
  <c r="H14" i="14"/>
  <c r="H17" i="14" s="1"/>
  <c r="H22" i="14" s="1"/>
  <c r="H23" i="14" s="1"/>
  <c r="H24" i="14" s="1"/>
  <c r="F7" i="14"/>
  <c r="I7" i="14"/>
  <c r="L7" i="14"/>
  <c r="I51" i="15"/>
  <c r="K51" i="15"/>
  <c r="G51" i="15"/>
  <c r="K7" i="14"/>
  <c r="J7" i="14"/>
  <c r="H50" i="13"/>
  <c r="G50" i="13"/>
  <c r="F51" i="13"/>
  <c r="F50" i="13" s="1"/>
  <c r="J57" i="13"/>
  <c r="J50" i="13" s="1"/>
  <c r="I50" i="13"/>
  <c r="K50" i="13"/>
  <c r="G7" i="6"/>
  <c r="G8" i="14" s="1"/>
  <c r="G7" i="14" s="1"/>
  <c r="I6" i="6"/>
  <c r="H6" i="6"/>
  <c r="K6" i="6"/>
  <c r="J6" i="6"/>
  <c r="L20" i="15"/>
  <c r="K14" i="14" l="1"/>
  <c r="K17" i="14" s="1"/>
  <c r="K22" i="14" s="1"/>
  <c r="K23" i="14" s="1"/>
  <c r="K24" i="14" s="1"/>
  <c r="K46" i="13" s="1"/>
  <c r="I14" i="14"/>
  <c r="I17" i="14" s="1"/>
  <c r="I22" i="14" s="1"/>
  <c r="I23" i="14" s="1"/>
  <c r="I24" i="14" s="1"/>
  <c r="I8" i="15" s="1"/>
  <c r="I29" i="15" s="1"/>
  <c r="J14" i="14"/>
  <c r="J17" i="14" s="1"/>
  <c r="J22" i="14" s="1"/>
  <c r="J23" i="14" s="1"/>
  <c r="J24" i="14" s="1"/>
  <c r="J46" i="13" s="1"/>
  <c r="F14" i="14"/>
  <c r="F17" i="14" s="1"/>
  <c r="F22" i="14" s="1"/>
  <c r="F23" i="14" s="1"/>
  <c r="F24" i="14" s="1"/>
  <c r="G14" i="14"/>
  <c r="G17" i="14" s="1"/>
  <c r="G22" i="14" s="1"/>
  <c r="G23" i="14" s="1"/>
  <c r="G24" i="14" s="1"/>
  <c r="G8" i="15" s="1"/>
  <c r="G29" i="15" s="1"/>
  <c r="L14" i="14"/>
  <c r="L17" i="14" s="1"/>
  <c r="L22" i="14" s="1"/>
  <c r="L23" i="14" s="1"/>
  <c r="L24" i="14" s="1"/>
  <c r="L46" i="13" s="1"/>
  <c r="H46" i="13"/>
  <c r="H7" i="16"/>
  <c r="H8" i="15"/>
  <c r="H29" i="15" s="1"/>
  <c r="I46" i="13"/>
  <c r="I7" i="16"/>
  <c r="J13" i="25"/>
  <c r="K13" i="25"/>
  <c r="A9" i="29"/>
  <c r="B86" i="24"/>
  <c r="B85" i="24"/>
  <c r="B87" i="24"/>
  <c r="D62" i="10"/>
  <c r="C6" i="7"/>
  <c r="C32" i="7"/>
  <c r="D29" i="7"/>
  <c r="C29" i="7"/>
  <c r="D21" i="7"/>
  <c r="C21" i="7"/>
  <c r="E32" i="7"/>
  <c r="J32" i="7"/>
  <c r="K32" i="7"/>
  <c r="A32" i="7"/>
  <c r="B32" i="7"/>
  <c r="D32" i="7"/>
  <c r="D31" i="7"/>
  <c r="C31" i="7"/>
  <c r="A8" i="29"/>
  <c r="J7" i="16" l="1"/>
  <c r="L8" i="15"/>
  <c r="L7" i="16"/>
  <c r="G46" i="13"/>
  <c r="J8" i="15"/>
  <c r="J29" i="15" s="1"/>
  <c r="G7" i="16"/>
  <c r="K8" i="15"/>
  <c r="K29" i="15" s="1"/>
  <c r="K7" i="16"/>
  <c r="F7" i="16"/>
  <c r="F8" i="15"/>
  <c r="F29" i="15" s="1"/>
  <c r="F46" i="13"/>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H76"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J62" i="15" s="1"/>
  <c r="F58" i="15"/>
  <c r="H58" i="15"/>
  <c r="G58" i="15"/>
  <c r="I58" i="15"/>
  <c r="I47" i="15" s="1"/>
  <c r="I60" i="15" s="1"/>
  <c r="I62" i="15" s="1"/>
  <c r="K6" i="15"/>
  <c r="J4" i="7"/>
  <c r="K4" i="7" s="1"/>
  <c r="P8" i="6"/>
  <c r="T7" i="6"/>
  <c r="F27" i="11"/>
  <c r="J32" i="11" s="1"/>
  <c r="E58" i="15"/>
  <c r="I41" i="11"/>
  <c r="R85" i="6"/>
  <c r="R78" i="6"/>
  <c r="R73" i="6"/>
  <c r="R66" i="6"/>
  <c r="R60" i="6"/>
  <c r="R55" i="6"/>
  <c r="R50" i="6"/>
  <c r="R42" i="6"/>
  <c r="R36" i="6"/>
  <c r="R29" i="6"/>
  <c r="R22" i="6"/>
  <c r="A7" i="6"/>
  <c r="H13" i="11"/>
  <c r="E13" i="25"/>
  <c r="F13" i="25"/>
  <c r="G13" i="25"/>
  <c r="H13" i="25"/>
  <c r="I13" i="25"/>
  <c r="D13" i="25"/>
  <c r="D6" i="7" s="1"/>
  <c r="C12" i="25"/>
  <c r="J5" i="16" l="1"/>
  <c r="G5" i="16"/>
  <c r="G47" i="15"/>
  <c r="G60" i="15" s="1"/>
  <c r="G62" i="15" s="1"/>
  <c r="H47" i="15"/>
  <c r="H60" i="15" s="1"/>
  <c r="H62" i="15" s="1"/>
  <c r="H5" i="16"/>
  <c r="I5" i="16"/>
  <c r="F47" i="15"/>
  <c r="F60" i="15" s="1"/>
  <c r="F62" i="15" s="1"/>
  <c r="F5" i="16"/>
  <c r="L6" i="15"/>
  <c r="L58" i="15" s="1"/>
  <c r="L47" i="15" s="1"/>
  <c r="L60" i="15" s="1"/>
  <c r="K58" i="15"/>
  <c r="P9" i="6"/>
  <c r="T8" i="6"/>
  <c r="F41" i="11"/>
  <c r="H32" i="11"/>
  <c r="R86" i="6"/>
  <c r="R79" i="6"/>
  <c r="R74" i="6"/>
  <c r="R67" i="6"/>
  <c r="R61" i="6"/>
  <c r="R56" i="6"/>
  <c r="R43" i="6"/>
  <c r="R37" i="6"/>
  <c r="R30" i="6"/>
  <c r="R23" i="6"/>
  <c r="A8" i="6"/>
  <c r="P5" i="12"/>
  <c r="O6" i="16"/>
  <c r="O7" i="16"/>
  <c r="K47" i="15" l="1"/>
  <c r="K60" i="15" s="1"/>
  <c r="K62" i="15" s="1"/>
  <c r="K5" i="16"/>
  <c r="P10" i="6"/>
  <c r="T9" i="6"/>
  <c r="J46" i="11"/>
  <c r="H46" i="11" s="1"/>
  <c r="F55" i="11"/>
  <c r="R80" i="6"/>
  <c r="R68" i="6"/>
  <c r="R62" i="6"/>
  <c r="R44" i="6"/>
  <c r="A9" i="6"/>
  <c r="E17" i="12"/>
  <c r="D61" i="10"/>
  <c r="D24" i="10"/>
  <c r="P11" i="6" l="1"/>
  <c r="A10" i="6"/>
  <c r="T10" i="6"/>
  <c r="J60" i="11"/>
  <c r="H60" i="11" s="1"/>
  <c r="E53" i="13"/>
  <c r="F69" i="11"/>
  <c r="F83" i="11" s="1"/>
  <c r="P12" i="6" l="1"/>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D16" i="12"/>
  <c r="P11" i="12"/>
  <c r="E89" i="11"/>
  <c r="E82" i="11"/>
  <c r="D82" i="1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D54" i="10"/>
  <c r="D48" i="10"/>
  <c r="E45" i="10" s="1"/>
  <c r="E48" i="10" s="1"/>
  <c r="D44" i="10"/>
  <c r="E41" i="10" s="1"/>
  <c r="E44" i="10" s="1"/>
  <c r="D38" i="10"/>
  <c r="E35" i="10" s="1"/>
  <c r="E38" i="10" s="1"/>
  <c r="D34" i="10"/>
  <c r="E31" i="10" s="1"/>
  <c r="E34" i="10" s="1"/>
  <c r="G31" i="10" s="1"/>
  <c r="G34" i="10" s="1"/>
  <c r="D28" i="10"/>
  <c r="E28" i="10" s="1"/>
  <c r="G25" i="10" s="1"/>
  <c r="G28" i="10" s="1"/>
  <c r="G21" i="10"/>
  <c r="G24" i="10" s="1"/>
  <c r="D18" i="10"/>
  <c r="D14" i="10"/>
  <c r="D9" i="10"/>
  <c r="E6" i="10" s="1"/>
  <c r="E9" i="10" s="1"/>
  <c r="F6" i="10" s="1"/>
  <c r="F9" i="10" s="1"/>
  <c r="E42" i="15"/>
  <c r="D42" i="15"/>
  <c r="F28" i="13"/>
  <c r="E28" i="13"/>
  <c r="D28" i="13"/>
  <c r="F21" i="13"/>
  <c r="E21" i="13"/>
  <c r="D21" i="13"/>
  <c r="E9" i="6"/>
  <c r="D9" i="6"/>
  <c r="E15" i="6"/>
  <c r="C14" i="6"/>
  <c r="F11" i="13" l="1"/>
  <c r="F10" i="13" s="1"/>
  <c r="F8" i="13" s="1"/>
  <c r="F69" i="10"/>
  <c r="G55" i="10"/>
  <c r="G58" i="10" s="1"/>
  <c r="H55" i="10" s="1"/>
  <c r="H58" i="10" s="1"/>
  <c r="I55" i="10" s="1"/>
  <c r="I58" i="10" s="1"/>
  <c r="J55" i="10" s="1"/>
  <c r="J58" i="10" s="1"/>
  <c r="G45" i="10"/>
  <c r="G48" i="10" s="1"/>
  <c r="D23" i="12"/>
  <c r="E16" i="12" s="1"/>
  <c r="E23" i="12" s="1"/>
  <c r="E11" i="13"/>
  <c r="D11" i="13"/>
  <c r="D59" i="10"/>
  <c r="D9" i="13" s="1"/>
  <c r="P13" i="6"/>
  <c r="T12" i="6"/>
  <c r="A12" i="6"/>
  <c r="E15" i="14"/>
  <c r="D15" i="14"/>
  <c r="R11" i="12"/>
  <c r="E59" i="13"/>
  <c r="E57" i="13" s="1"/>
  <c r="D10" i="14"/>
  <c r="E10" i="14"/>
  <c r="E16" i="14"/>
  <c r="E16" i="15"/>
  <c r="H62" i="11"/>
  <c r="D19" i="11"/>
  <c r="D14" i="7"/>
  <c r="E31" i="15"/>
  <c r="E40" i="15" s="1"/>
  <c r="E30" i="12"/>
  <c r="E33" i="12" s="1"/>
  <c r="D52" i="13"/>
  <c r="E22" i="15"/>
  <c r="E20" i="15"/>
  <c r="E51" i="15"/>
  <c r="C12" i="7"/>
  <c r="C14" i="7" s="1"/>
  <c r="E7" i="6"/>
  <c r="E51" i="10"/>
  <c r="E54" i="10" s="1"/>
  <c r="E59" i="10" s="1"/>
  <c r="D68" i="10"/>
  <c r="D29" i="10"/>
  <c r="D13" i="13" s="1"/>
  <c r="D64" i="10"/>
  <c r="E29" i="10"/>
  <c r="D39" i="10"/>
  <c r="D14" i="13" s="1"/>
  <c r="C8" i="11"/>
  <c r="D16" i="14"/>
  <c r="D8" i="6"/>
  <c r="E8" i="6"/>
  <c r="D7" i="6"/>
  <c r="D51" i="15"/>
  <c r="D47" i="15" s="1"/>
  <c r="D60" i="15" s="1"/>
  <c r="E9" i="15"/>
  <c r="E39" i="10"/>
  <c r="E14" i="13" s="1"/>
  <c r="E49" i="10"/>
  <c r="G41" i="10"/>
  <c r="G44" i="10" s="1"/>
  <c r="D19" i="10"/>
  <c r="D49" i="10"/>
  <c r="D15" i="13" s="1"/>
  <c r="G16" i="12" l="1"/>
  <c r="G23" i="12" s="1"/>
  <c r="K55" i="10"/>
  <c r="K58" i="10" s="1"/>
  <c r="H45" i="10"/>
  <c r="H48" i="10" s="1"/>
  <c r="I45" i="10" s="1"/>
  <c r="I48" i="10" s="1"/>
  <c r="J45" i="10" s="1"/>
  <c r="J48" i="10" s="1"/>
  <c r="G35" i="10"/>
  <c r="G38" i="10" s="1"/>
  <c r="H31" i="10"/>
  <c r="H34" i="10" s="1"/>
  <c r="I31" i="10" s="1"/>
  <c r="I34" i="10" s="1"/>
  <c r="J31" i="10" s="1"/>
  <c r="J34" i="10" s="1"/>
  <c r="K31" i="10" s="1"/>
  <c r="H25" i="10"/>
  <c r="H28" i="10" s="1"/>
  <c r="I25" i="10" s="1"/>
  <c r="I28" i="10" s="1"/>
  <c r="J25" i="10" s="1"/>
  <c r="J28" i="10" s="1"/>
  <c r="K25" i="10" s="1"/>
  <c r="H21" i="10"/>
  <c r="H24" i="10" s="1"/>
  <c r="I21" i="10" s="1"/>
  <c r="I24" i="10" s="1"/>
  <c r="J21" i="10" s="1"/>
  <c r="J24" i="10" s="1"/>
  <c r="K21" i="10" s="1"/>
  <c r="K24" i="10" s="1"/>
  <c r="L21" i="10" s="1"/>
  <c r="L24" i="10" s="1"/>
  <c r="G6" i="10"/>
  <c r="G9" i="10" s="1"/>
  <c r="G51" i="10"/>
  <c r="G54" i="10" s="1"/>
  <c r="G6" i="6"/>
  <c r="L6" i="6"/>
  <c r="F6" i="6"/>
  <c r="P14" i="6"/>
  <c r="A13" i="6"/>
  <c r="T13" i="6"/>
  <c r="D51" i="13"/>
  <c r="D50" i="13" s="1"/>
  <c r="E52" i="13"/>
  <c r="E51" i="13" s="1"/>
  <c r="E50" i="13" s="1"/>
  <c r="E13" i="13"/>
  <c r="E8" i="14"/>
  <c r="E9" i="14"/>
  <c r="D9" i="14"/>
  <c r="E12" i="14"/>
  <c r="D69" i="10"/>
  <c r="D9" i="15"/>
  <c r="D6" i="6"/>
  <c r="C24" i="23" s="1" a="1"/>
  <c r="C24" i="23" s="1"/>
  <c r="E61" i="10"/>
  <c r="D12" i="13"/>
  <c r="D10" i="13" s="1"/>
  <c r="D8" i="13" s="1"/>
  <c r="C6" i="11"/>
  <c r="E47" i="11"/>
  <c r="D8" i="14"/>
  <c r="E6" i="6"/>
  <c r="E65" i="10"/>
  <c r="G11" i="13" l="1"/>
  <c r="G10" i="13" s="1"/>
  <c r="G8" i="13" s="1"/>
  <c r="G69" i="10"/>
  <c r="H6" i="10"/>
  <c r="H9" i="10" s="1"/>
  <c r="G30" i="12"/>
  <c r="G33" i="12" s="1"/>
  <c r="H16" i="12"/>
  <c r="H23" i="12" s="1"/>
  <c r="I16" i="12" s="1"/>
  <c r="I23" i="12" s="1"/>
  <c r="J16" i="12" s="1"/>
  <c r="J23" i="12" s="1"/>
  <c r="L55" i="10"/>
  <c r="L58" i="10" s="1"/>
  <c r="K51" i="10"/>
  <c r="K54" i="10" s="1"/>
  <c r="L51" i="10" s="1"/>
  <c r="H51" i="10"/>
  <c r="H54" i="10" s="1"/>
  <c r="I51" i="10" s="1"/>
  <c r="I54" i="10" s="1"/>
  <c r="J51" i="10" s="1"/>
  <c r="J54" i="10" s="1"/>
  <c r="K45" i="10"/>
  <c r="K48" i="10" s="1"/>
  <c r="H41" i="10"/>
  <c r="H44" i="10" s="1"/>
  <c r="I41" i="10" s="1"/>
  <c r="I44" i="10" s="1"/>
  <c r="J41" i="10" s="1"/>
  <c r="J44" i="10" s="1"/>
  <c r="K41" i="10" s="1"/>
  <c r="K44" i="10" s="1"/>
  <c r="L41" i="10" s="1"/>
  <c r="L44" i="10" s="1"/>
  <c r="H35" i="10"/>
  <c r="H38" i="10" s="1"/>
  <c r="I35" i="10" s="1"/>
  <c r="I38" i="10" s="1"/>
  <c r="J35" i="10" s="1"/>
  <c r="J38" i="10" s="1"/>
  <c r="K34" i="10"/>
  <c r="K28" i="10"/>
  <c r="L25" i="10" s="1"/>
  <c r="L28" i="10" s="1"/>
  <c r="P15" i="6"/>
  <c r="A14" i="6"/>
  <c r="T14" i="6"/>
  <c r="D12" i="14"/>
  <c r="D7" i="14"/>
  <c r="E64" i="10"/>
  <c r="E68" i="10"/>
  <c r="I6" i="10" l="1"/>
  <c r="I9" i="10" s="1"/>
  <c r="H69" i="10"/>
  <c r="H11" i="13"/>
  <c r="H10" i="13" s="1"/>
  <c r="H8" i="13" s="1"/>
  <c r="H30" i="12"/>
  <c r="H33" i="12" s="1"/>
  <c r="I30" i="12" s="1"/>
  <c r="I33" i="12" s="1"/>
  <c r="J30" i="12" s="1"/>
  <c r="J33" i="12" s="1"/>
  <c r="K16" i="12"/>
  <c r="L45" i="10"/>
  <c r="K35" i="10"/>
  <c r="K38" i="10" s="1"/>
  <c r="L31" i="10"/>
  <c r="L34" i="10" s="1"/>
  <c r="L29" i="15"/>
  <c r="P16" i="6"/>
  <c r="A15" i="6"/>
  <c r="T15" i="6"/>
  <c r="E69" i="10"/>
  <c r="G11" i="10"/>
  <c r="G14" i="10" s="1"/>
  <c r="E10" i="13"/>
  <c r="E8" i="13" s="1"/>
  <c r="G15" i="10"/>
  <c r="G18" i="10" s="1"/>
  <c r="J6" i="10" l="1"/>
  <c r="J9" i="10" s="1"/>
  <c r="I11" i="13"/>
  <c r="I10" i="13" s="1"/>
  <c r="I8" i="13" s="1"/>
  <c r="I69" i="10"/>
  <c r="L5" i="16"/>
  <c r="L62" i="15"/>
  <c r="K30" i="12"/>
  <c r="K33" i="12" s="1"/>
  <c r="K23" i="12"/>
  <c r="L16" i="12" s="1"/>
  <c r="L23" i="12" s="1"/>
  <c r="L48" i="10"/>
  <c r="L35" i="10"/>
  <c r="P17" i="6"/>
  <c r="T16" i="6"/>
  <c r="A16" i="6"/>
  <c r="J11" i="13" l="1"/>
  <c r="J10" i="13" s="1"/>
  <c r="J8" i="13" s="1"/>
  <c r="J69" i="10"/>
  <c r="K6" i="10"/>
  <c r="K9" i="10" s="1"/>
  <c r="L30" i="12"/>
  <c r="L38" i="10"/>
  <c r="P18" i="6"/>
  <c r="T17" i="6"/>
  <c r="A17" i="6"/>
  <c r="H11" i="10"/>
  <c r="H14" i="10" s="1"/>
  <c r="I11" i="10" s="1"/>
  <c r="I14" i="10" s="1"/>
  <c r="J11" i="10" s="1"/>
  <c r="J14" i="10" s="1"/>
  <c r="H15" i="10"/>
  <c r="H18" i="10" s="1"/>
  <c r="I15" i="10" s="1"/>
  <c r="I18" i="10" s="1"/>
  <c r="J15" i="10" s="1"/>
  <c r="J18" i="10" s="1"/>
  <c r="K69" i="10" l="1"/>
  <c r="K11" i="13"/>
  <c r="K10" i="13" s="1"/>
  <c r="K8" i="13" s="1"/>
  <c r="L6" i="10"/>
  <c r="L9" i="10" s="1"/>
  <c r="L33" i="12"/>
  <c r="K11" i="10"/>
  <c r="K14" i="10" s="1"/>
  <c r="K15" i="10"/>
  <c r="K18" i="10" s="1"/>
  <c r="P19" i="6"/>
  <c r="T18" i="6"/>
  <c r="A18" i="6"/>
  <c r="L11" i="13" l="1"/>
  <c r="L10" i="13" s="1"/>
  <c r="L8" i="13" s="1"/>
  <c r="L69" i="10"/>
  <c r="P20" i="6"/>
  <c r="T19" i="6"/>
  <c r="A19" i="6"/>
  <c r="L15" i="10" l="1"/>
  <c r="L18" i="10" s="1"/>
  <c r="L11" i="10"/>
  <c r="L14" i="10" s="1"/>
  <c r="P21" i="6"/>
  <c r="T20" i="6"/>
  <c r="A20" i="6"/>
  <c r="P22" i="6" l="1"/>
  <c r="A21" i="6"/>
  <c r="T21" i="6"/>
  <c r="P23" i="6" l="1"/>
  <c r="A22" i="6"/>
  <c r="T22" i="6"/>
  <c r="P24" i="6" l="1"/>
  <c r="A23" i="6"/>
  <c r="T23" i="6"/>
  <c r="P25" i="6" l="1"/>
  <c r="T24" i="6"/>
  <c r="A24" i="6"/>
  <c r="T25" i="6" l="1"/>
  <c r="A25" i="6"/>
  <c r="P26" i="6"/>
  <c r="P27" i="6" l="1"/>
  <c r="T26" i="6"/>
  <c r="A26" i="6"/>
  <c r="P28" i="6" l="1"/>
  <c r="T27" i="6"/>
  <c r="A27" i="6"/>
  <c r="P29" i="6" l="1"/>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K2" i="10" l="1"/>
  <c r="J2" i="10"/>
  <c r="L2" i="10"/>
  <c r="T67" i="6"/>
  <c r="A67" i="6"/>
  <c r="P68" i="6"/>
  <c r="C9" i="11"/>
  <c r="A68" i="6" l="1"/>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I34" i="13" s="1"/>
  <c r="I6" i="16" s="1"/>
  <c r="H2" i="13"/>
  <c r="H2" i="15" s="1"/>
  <c r="G2" i="14"/>
  <c r="I8" i="16"/>
  <c r="H2" i="14"/>
  <c r="F66" i="13"/>
  <c r="J38" i="13"/>
  <c r="J37" i="13" s="1"/>
  <c r="J66" i="13" s="1"/>
  <c r="T76" i="6"/>
  <c r="A76" i="6"/>
  <c r="P77" i="6"/>
  <c r="E2" i="14"/>
  <c r="E2" i="15"/>
  <c r="K63" i="15" l="1"/>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<sst xmlns="http://schemas.openxmlformats.org/spreadsheetml/2006/main" count="1455" uniqueCount="987">
  <si>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</si>
  <si>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</si>
  <si>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</si>
  <si>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</si>
  <si>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</si>
  <si>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</si>
  <si>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</si>
  <si>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</si>
  <si>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</si>
  <si>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</si>
  <si>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</si>
  <si>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</si>
  <si>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</si>
  <si>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</si>
  <si>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</si>
  <si>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</si>
  <si>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</si>
  <si>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</si>
  <si>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</si>
  <si>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</si>
  <si>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</si>
  <si>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</si>
  <si>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</si>
  <si>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</si>
  <si>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</si>
  <si>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</si>
  <si>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</si>
  <si>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</si>
  <si>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</si>
  <si>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</si>
  <si>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</si>
  <si>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</si>
  <si>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</si>
  <si>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</si>
  <si>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</si>
  <si>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</si>
  <si>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</si>
  <si>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</si>
  <si>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</si>
  <si>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</si>
  <si>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</si>
  <si>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</si>
  <si>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</si>
  <si>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</si>
  <si>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</si>
  <si>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</si>
  <si>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</si>
  <si>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</si>
  <si>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</si>
  <si>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</si>
  <si>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</si>
  <si>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</si>
  <si>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</si>
  <si>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</si>
  <si>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</si>
  <si>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</si>
  <si>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</si>
  <si>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</si>
  <si>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</si>
  <si>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</si>
  <si>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</si>
  <si>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</si>
  <si>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</si>
  <si>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</si>
  <si>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</si>
  <si>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</si>
  <si>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</si>
  <si>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</si>
  <si>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</si>
  <si>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</si>
  <si>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</si>
  <si>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</si>
  <si>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</si>
  <si>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</si>
  <si>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</si>
  <si>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</si>
  <si>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</si>
  <si>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</si>
  <si>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</si>
  <si>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</si>
  <si>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</si>
  <si>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</si>
  <si>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</si>
  <si>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</si>
  <si>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</si>
  <si>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</si>
  <si>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</si>
  <si>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</si>
  <si>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</si>
  <si>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</si>
  <si>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</si>
  <si>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</si>
  <si>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</si>
  <si>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</si>
  <si>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</si>
  <si>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</si>
  <si>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</si>
  <si>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</si>
  <si>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</si>
  <si>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</si>
  <si>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</si>
  <si>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</si>
  <si>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</si>
  <si>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</si>
  <si>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</si>
  <si>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</si>
  <si>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</si>
  <si>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</si>
  <si>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</si>
  <si>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</si>
  <si>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</si>
  <si>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</si>
  <si>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</si>
  <si>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</si>
  <si>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</si>
  <si>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</si>
  <si>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</si>
  <si>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</si>
  <si>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</si>
  <si>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</si>
  <si>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</si>
  <si>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</si>
  <si>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</si>
  <si>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</si>
  <si>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</si>
  <si>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</si>
  <si>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</si>
  <si>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</si>
  <si>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</si>
  <si>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</si>
  <si>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</si>
  <si>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</si>
  <si>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</si>
  <si>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</si>
  <si>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</si>
  <si>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</si>
  <si>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</si>
  <si>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</si>
  <si>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</si>
  <si>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</si>
  <si>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</si>
  <si>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</si>
  <si>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</si>
  <si>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</si>
  <si>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</si>
  <si>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</si>
  <si>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</si>
  <si>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</si>
  <si>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</si>
  <si>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</si>
  <si>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</si>
  <si>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</si>
  <si>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</si>
  <si>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</si>
  <si>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</si>
  <si>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</si>
  <si>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</si>
  <si>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</si>
  <si>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</si>
  <si>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</si>
  <si>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</si>
  <si>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</si>
  <si>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</si>
  <si>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</si>
  <si>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</si>
  <si>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</si>
  <si>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</si>
  <si>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</si>
  <si>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</si>
  <si>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</si>
  <si>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</si>
  <si>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</si>
  <si>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</si>
  <si>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</si>
  <si>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</si>
  <si>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</si>
  <si>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</si>
  <si>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</si>
  <si>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</si>
  <si>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</si>
  <si>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</si>
  <si>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</si>
  <si>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</si>
  <si>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</si>
  <si>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</si>
  <si>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</si>
  <si>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</si>
  <si>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</si>
  <si>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</si>
  <si>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</si>
  <si>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</si>
  <si>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</si>
  <si>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</si>
  <si>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</si>
  <si>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</si>
  <si>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</si>
  <si>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</si>
  <si>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</si>
  <si>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</si>
  <si>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</si>
  <si>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</si>
  <si>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</si>
  <si>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</si>
  <si>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</si>
  <si>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</si>
  <si>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</si>
  <si>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</si>
  <si>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</si>
  <si>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</si>
  <si>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</si>
  <si>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</si>
  <si>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</si>
  <si>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</si>
  <si>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</si>
  <si>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</si>
  <si>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</si>
  <si>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</si>
  <si>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</si>
  <si>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</si>
  <si>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</si>
  <si>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</si>
  <si>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</si>
  <si>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</si>
  <si>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</si>
  <si>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</si>
  <si>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</si>
  <si>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</si>
  <si>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</si>
  <si>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</si>
  <si>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</si>
  <si>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</si>
  <si>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</si>
  <si>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</si>
  <si>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</si>
  <si>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</si>
  <si>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</si>
  <si>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</si>
  <si>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</si>
  <si>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</si>
  <si>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</si>
  <si>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</si>
  <si>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</si>
  <si>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</si>
  <si>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</si>
  <si>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</si>
  <si>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</si>
  <si>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</si>
  <si>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</si>
  <si>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</si>
  <si>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</si>
  <si>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</si>
  <si>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</si>
  <si>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</si>
  <si>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</si>
  <si>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</si>
  <si>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</si>
  <si>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</si>
  <si>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</si>
  <si>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</si>
  <si>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</si>
  <si>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</si>
  <si>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</si>
  <si>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</si>
  <si>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</si>
  <si>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</si>
  <si>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</si>
  <si>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</si>
  <si>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</si>
  <si>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</si>
  <si>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</si>
  <si>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</si>
  <si>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</si>
  <si>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</si>
  <si>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</si>
  <si>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</si>
  <si>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</si>
  <si>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</si>
  <si>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</si>
  <si>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</si>
  <si>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</si>
  <si>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</si>
  <si>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</si>
  <si>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</si>
  <si>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</si>
  <si>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</si>
  <si>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</si>
  <si>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</si>
  <si>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</si>
  <si>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</si>
  <si>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</si>
  <si>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</si>
  <si>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</si>
  <si>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</si>
  <si>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</si>
  <si>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</si>
  <si>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</si>
  <si>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</si>
  <si>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</si>
  <si>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</si>
  <si>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</si>
  <si>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</si>
  <si>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</si>
  <si>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</si>
  <si>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</si>
  <si>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</si>
  <si>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</si>
  <si>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</si>
  <si>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</si>
  <si>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</si>
  <si>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</si>
  <si>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</si>
  <si>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</si>
  <si>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</si>
  <si>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</si>
  <si>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</si>
  <si>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</si>
  <si>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</si>
  <si>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</si>
  <si>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</si>
  <si>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</si>
  <si>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</si>
  <si>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</si>
  <si>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</si>
  <si>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</si>
  <si>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</si>
  <si>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</si>
  <si>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</si>
  <si>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</si>
  <si>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</si>
  <si>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</si>
  <si>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</si>
  <si>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</si>
  <si>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</si>
  <si>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</si>
  <si>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</si>
  <si>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</si>
  <si>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</si>
  <si>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</si>
  <si>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</si>
  <si>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</si>
  <si>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</si>
  <si>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</si>
  <si>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</si>
  <si>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</si>
  <si>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</si>
  <si>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</si>
  <si>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</si>
  <si>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</si>
  <si>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</si>
  <si>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</si>
  <si>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</si>
  <si>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</si>
  <si>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</si>
  <si>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</si>
  <si>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</si>
  <si>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</si>
  <si>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</si>
  <si>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</si>
  <si>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</si>
  <si>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</si>
  <si>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</si>
  <si>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</si>
  <si>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</si>
  <si>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</si>
  <si>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</si>
  <si>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</si>
  <si>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</si>
  <si>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</si>
  <si>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</si>
  <si>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</si>
  <si>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</si>
  <si>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</si>
  <si>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</si>
  <si>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</si>
  <si>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</si>
  <si>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</si>
  <si>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</si>
  <si>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</si>
  <si>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</si>
  <si>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</si>
  <si>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</si>
  <si>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</si>
  <si>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</si>
  <si>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</si>
  <si>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</si>
  <si>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</si>
  <si>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</si>
  <si>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</si>
  <si>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</si>
  <si>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</si>
  <si>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</si>
  <si>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</si>
  <si>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</si>
  <si>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</si>
  <si>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</si>
  <si>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</si>
  <si>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</si>
  <si>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</si>
  <si>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</si>
  <si>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</si>
  <si>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</si>
  <si>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</si>
  <si>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</si>
  <si>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</si>
  <si>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</si>
  <si>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</si>
  <si>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</si>
  <si>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</si>
  <si>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</si>
  <si>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</si>
  <si>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</si>
  <si>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</si>
  <si>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</si>
  <si>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</si>
  <si>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</si>
  <si>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</si>
  <si>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</si>
  <si>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</si>
  <si>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</si>
  <si>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</si>
  <si>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</si>
  <si>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</si>
  <si>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</si>
  <si>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</si>
  <si>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</si>
  <si>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</si>
  <si>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</si>
  <si>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</si>
  <si>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</si>
  <si>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</si>
  <si>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</si>
  <si>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</si>
  <si>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</si>
  <si>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</si>
  <si>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</si>
  <si>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</si>
  <si>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</si>
  <si>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</si>
  <si>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</si>
  <si>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</si>
  <si>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</si>
  <si>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</si>
  <si>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</si>
  <si>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</si>
  <si>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</si>
  <si>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</si>
  <si>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</si>
  <si>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</si>
  <si>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</si>
  <si>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</si>
  <si>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</si>
  <si>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</si>
  <si>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</si>
  <si>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</si>
  <si>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</si>
  <si>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</si>
  <si>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</si>
  <si>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</si>
  <si>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</si>
  <si>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</si>
  <si>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</si>
  <si>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</si>
  <si>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</si>
  <si>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</si>
  <si>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</si>
  <si>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</si>
  <si>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</si>
  <si>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</si>
  <si>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</si>
  <si>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</si>
  <si>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</si>
  <si>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</si>
  <si>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</si>
  <si>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</si>
  <si>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</si>
  <si>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</si>
  <si>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</si>
  <si>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</si>
  <si>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</si>
  <si>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</si>
  <si>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</si>
  <si>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</si>
  <si>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</si>
  <si>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</si>
  <si>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</si>
  <si>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</si>
  <si>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</si>
  <si>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</si>
  <si>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</si>
  <si>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</si>
  <si>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</si>
  <si>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</si>
  <si>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</si>
  <si>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</si>
  <si>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</si>
  <si>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</si>
  <si>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</si>
  <si>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</si>
  <si>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</si>
  <si>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</si>
  <si>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</si>
  <si>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</si>
  <si>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</si>
  <si>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</si>
  <si>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</si>
  <si>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</si>
  <si>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</si>
  <si>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</si>
  <si>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</si>
  <si>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</si>
  <si>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</si>
  <si>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</si>
  <si>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</si>
  <si>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</si>
  <si>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</si>
  <si>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</si>
  <si>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</si>
  <si>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</si>
  <si>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</si>
  <si>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</si>
  <si>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</si>
  <si>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</si>
  <si>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</si>
  <si>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</si>
  <si>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</si>
  <si>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</si>
  <si>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</si>
  <si>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</si>
  <si>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</si>
  <si>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</si>
  <si>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</si>
  <si>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</si>
  <si>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</si>
  <si>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</si>
  <si>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</si>
  <si>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</si>
  <si>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</si>
  <si>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</si>
  <si>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</si>
  <si>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</si>
  <si>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</si>
  <si>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</si>
  <si>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</si>
  <si>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</si>
  <si>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</si>
  <si>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</si>
  <si>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</si>
  <si>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</si>
  <si>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</si>
  <si>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</si>
  <si>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</si>
  <si>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</si>
  <si>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</si>
  <si>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</si>
  <si>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</si>
  <si>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</si>
  <si>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</si>
  <si>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</si>
  <si>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</si>
  <si>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</si>
  <si>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</si>
  <si>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</si>
  <si>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</si>
  <si>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</si>
  <si>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</si>
  <si>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</si>
  <si>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</si>
  <si>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</si>
  <si>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</si>
  <si>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</si>
  <si>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</si>
  <si>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</si>
  <si>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</si>
  <si>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</si>
  <si>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</si>
  <si>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</si>
  <si>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</si>
  <si>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</si>
  <si>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</si>
  <si>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</si>
  <si>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</si>
  <si>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</si>
  <si>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</si>
  <si>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</si>
  <si>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</si>
  <si>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</si>
  <si>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</si>
  <si>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</si>
  <si>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</si>
  <si>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</si>
  <si>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</si>
  <si>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</si>
  <si>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</si>
  <si>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</si>
  <si>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</si>
  <si>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</si>
  <si>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</si>
  <si>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</si>
  <si>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</si>
  <si>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</si>
  <si>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</si>
  <si>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</si>
  <si>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</si>
  <si>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</si>
  <si>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</si>
  <si>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</si>
  <si>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</si>
  <si>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</si>
  <si>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</si>
  <si>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</si>
  <si>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</si>
  <si>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</si>
  <si>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</si>
  <si>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</si>
  <si>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</si>
  <si>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</si>
  <si>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</si>
  <si>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</si>
  <si>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</si>
  <si>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</si>
  <si>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</si>
  <si>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</si>
  <si>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</si>
  <si>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</si>
  <si>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</si>
  <si>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</si>
  <si>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</si>
  <si>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</si>
  <si>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</si>
  <si>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</si>
  <si>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</si>
  <si>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</si>
  <si>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</si>
  <si>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</si>
  <si>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</si>
  <si>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</si>
  <si>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</si>
  <si>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</si>
  <si>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</si>
  <si>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</si>
  <si>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</si>
  <si>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</si>
  <si>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</si>
  <si>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</si>
  <si>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</si>
  <si>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</si>
  <si>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</si>
  <si>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</si>
  <si>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</si>
  <si>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</si>
  <si>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</si>
  <si>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</si>
  <si>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</si>
  <si>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</si>
  <si>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</si>
  <si>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</si>
  <si>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</si>
  <si>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</si>
  <si>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</si>
  <si>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</si>
  <si>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</si>
  <si>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</si>
  <si>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</si>
  <si>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</si>
  <si>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</si>
  <si>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</si>
  <si>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</si>
  <si>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</si>
  <si>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</si>
  <si>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</si>
  <si>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</si>
  <si>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</si>
  <si>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</si>
  <si>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</si>
  <si>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</si>
  <si>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</si>
  <si>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</si>
  <si>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</si>
  <si>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</si>
  <si>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</si>
  <si>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</si>
  <si>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</si>
  <si>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</si>
  <si>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</si>
  <si>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</si>
  <si>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</si>
  <si>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</si>
  <si>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</si>
  <si>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</si>
  <si>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</si>
  <si>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</si>
  <si>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</si>
  <si>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</si>
  <si>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</si>
  <si>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</si>
  <si>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</si>
  <si>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</si>
  <si>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</si>
  <si>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</si>
  <si>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</si>
  <si>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</si>
  <si>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</si>
  <si>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</si>
  <si>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</si>
  <si>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</si>
  <si>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</si>
  <si>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</si>
  <si>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</si>
  <si>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</si>
  <si>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</si>
  <si>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</si>
  <si>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</si>
  <si>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</si>
  <si>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</si>
  <si>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</si>
  <si>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</si>
  <si>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</si>
  <si>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</si>
  <si>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</si>
  <si>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</si>
  <si>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</si>
  <si>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</si>
  <si>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</si>
  <si>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</si>
  <si>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</si>
  <si>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</si>
  <si>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</si>
  <si>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</si>
  <si>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</si>
  <si>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</si>
  <si>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</si>
  <si>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</si>
  <si>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</si>
  <si>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</si>
  <si>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</si>
  <si>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</si>
  <si>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</si>
  <si>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</si>
  <si>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</si>
  <si>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</si>
  <si>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</si>
  <si>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</si>
  <si>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</si>
  <si>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</si>
  <si>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</si>
  <si>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</si>
  <si>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</si>
  <si>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</si>
  <si>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</si>
  <si>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</si>
  <si>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</si>
  <si>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</si>
  <si>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</si>
  <si>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</si>
  <si>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</si>
  <si>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</si>
  <si>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</si>
  <si>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</si>
  <si>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</si>
  <si>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</si>
  <si>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</si>
  <si>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</si>
  <si>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</si>
  <si>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</si>
  <si>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</si>
  <si>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</si>
  <si>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</si>
  <si>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</si>
  <si>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</si>
  <si>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</si>
  <si>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</si>
  <si>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</si>
  <si>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</si>
  <si>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</si>
  <si>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</si>
  <si>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</si>
  <si>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</si>
  <si>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</si>
  <si>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</si>
  <si>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</si>
  <si>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</si>
  <si>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</si>
  <si>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</si>
  <si>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</si>
  <si>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</si>
  <si>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</si>
  <si>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</si>
  <si>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</si>
  <si>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</si>
  <si>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</si>
  <si>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</si>
  <si>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</si>
  <si>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</si>
  <si>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</si>
  <si>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</si>
  <si>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</si>
  <si>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</si>
  <si>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</si>
  <si>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</si>
  <si>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</si>
  <si>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</si>
  <si>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</si>
  <si>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</si>
  <si>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</si>
  <si>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</si>
  <si>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</si>
  <si>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</si>
  <si>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</si>
  <si>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</si>
  <si>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</si>
  <si>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</si>
  <si>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</si>
  <si>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</si>
  <si>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</si>
  <si>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</si>
  <si>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</si>
  <si>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</si>
  <si>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</si>
  <si>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</si>
  <si>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</si>
  <si>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</si>
  <si>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</si>
  <si>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</si>
  <si>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</si>
  <si>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</si>
  <si>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</si>
  <si>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</si>
  <si>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</si>
  <si>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</si>
  <si>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</si>
  <si>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</si>
  <si>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</si>
  <si>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</si>
  <si>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</si>
  <si>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</si>
  <si>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</si>
  <si>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</si>
  <si>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</si>
  <si>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</si>
  <si>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</si>
  <si>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</si>
  <si>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</si>
  <si>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</si>
  <si>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</si>
  <si>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</si>
  <si>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</si>
  <si>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</si>
  <si>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</si>
  <si>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</si>
  <si>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</si>
  <si>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</si>
  <si>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</si>
  <si>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</si>
  <si>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</si>
  <si>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</si>
  <si>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</si>
  <si>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</si>
  <si>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</si>
  <si>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</si>
  <si>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</si>
  <si>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</si>
  <si>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</si>
  <si>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</si>
  <si>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</si>
  <si>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</si>
  <si>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</si>
  <si>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</si>
  <si>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</si>
  <si>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</si>
  <si>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</si>
  <si>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</si>
  <si>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</si>
  <si>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</si>
  <si>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</si>
  <si>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</si>
  <si>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</si>
  <si>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</si>
  <si>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</si>
  <si>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</si>
  <si>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</si>
  <si>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</si>
  <si>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</si>
  <si>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</si>
  <si>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</si>
  <si>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</si>
  <si>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</si>
  <si>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</si>
  <si>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</si>
  <si>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</si>
  <si>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</si>
  <si>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</si>
  <si>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</si>
  <si>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</si>
  <si>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</si>
  <si>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</si>
  <si>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</si>
  <si>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</si>
  <si>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</si>
  <si>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</si>
  <si>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</si>
  <si>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</si>
  <si>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</si>
  <si>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</si>
  <si>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</si>
  <si>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</si>
  <si>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</si>
  <si>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</si>
  <si>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</si>
  <si>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</si>
  <si>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</si>
  <si>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</si>
  <si>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</si>
  <si>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</si>
  <si>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</si>
  <si>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</si>
  <si>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</si>
  <si>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</si>
  <si>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</si>
  <si>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</si>
  <si>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</si>
  <si>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</si>
  <si>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</si>
  <si>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</si>
  <si>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</si>
  <si>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</si>
  <si>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</si>
  <si>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</si>
  <si>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</si>
  <si>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</si>
  <si>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</si>
  <si>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</si>
  <si>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</si>
  <si>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</si>
  <si>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</si>
  <si>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</si>
  <si>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</si>
  <si>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</si>
  <si>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</si>
  <si>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</si>
  <si>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</si>
  <si>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</si>
  <si>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</si>
  <si>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</si>
  <si>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</si>
  <si>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</si>
  <si>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</si>
  <si>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</si>
  <si>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</si>
  <si>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</si>
  <si>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</si>
  <si>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</si>
  <si>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</si>
  <si>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</si>
  <si>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</si>
  <si>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</si>
  <si>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</si>
  <si>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</si>
  <si>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</si>
  <si>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</si>
  <si>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</si>
  <si>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</si>
  <si>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</si>
  <si>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</si>
  <si>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</si>
  <si>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</si>
  <si>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</si>
  <si>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</si>
  <si>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</si>
  <si>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</si>
  <si>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</si>
  <si>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</si>
  <si>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</si>
  <si>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</si>
  <si>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</si>
  <si>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</si>
  <si>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</si>
  <si>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</si>
  <si>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</si>
  <si>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</si>
  <si>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</si>
  <si>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</si>
  <si>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</si>
  <si>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</si>
  <si>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</si>
  <si>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</si>
  <si>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</si>
  <si>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Teikiamas pagal Širvintų rajono vietos veiklos grupės plėtros strategijos priemonę "Verslo pradžia ir plėtra", Nr.ŠIRV-LEADER-20VVG-03-01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</si>
</sst>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30" fillId="0" borderId="0" xfId="0" applyFont="1" applyAlignment="1">
      <alignment horizontal="left" vertical="top" wrapText="1"/>
    </xf>
    <xf numFmtId="0" fontId="0" fillId="3" borderId="3" xfId="0" applyFill="1" applyBorder="1" applyAlignment="1" applyProtection="1">
      <alignment horizontal="left" vertical="center"/>
      <protection locked="0"/>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30" fillId="10" borderId="3" xfId="0" applyFont="1" applyFill="1" applyBorder="1" applyAlignment="1" applyProtection="1">
      <alignment horizontal="left" vertical="top" wrapText="1"/>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center"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0" borderId="0" xfId="0" applyFont="1" applyAlignment="1" applyProtection="1">
      <alignment horizontal="center" vertical="top" wrapText="1"/>
      <protection locked="0"/>
    </xf>
    <xf numFmtId="2" fontId="6" fillId="6" borderId="0" xfId="0" applyNumberFormat="1" applyFont="1" applyFill="1" applyAlignment="1">
      <alignment horizontal="center" vertical="center"/>
    </xf>
    <xf numFmtId="0" fontId="4" fillId="0" borderId="0" xfId="0" applyFont="1" applyAlignment="1">
      <alignment horizontal="center" vertical="top"/>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cellXfs>
  <cellStyles count="3">
    <cellStyle name="Hyperlink" xfId="2" builtinId="8"/>
    <cellStyle name="Normal" xfId="0" builtinId="0"/>
    <cellStyle name="Per cent" xfId="1" builtinId="5"/>
  </cellStyles>
  <dxfs count="136">
    <dxf>
      <fill>
        <patternFill>
          <bgColor rgb="FFFFF0D2"/>
        </patternFill>
      </fill>
    </dxf>
    <dxf>
      <font>
        <color rgb="FFC00000"/>
      </font>
      <fill>
        <patternFill>
          <bgColor rgb="FFFFCDCD"/>
        </patternFill>
      </fill>
    </dxf>
    <dxf>
      <font>
        <color rgb="FFC00000"/>
      </font>
      <fill>
        <patternFill>
          <bgColor rgb="FFFFCCCC"/>
        </patternFill>
      </fill>
    </dxf>
    <dxf>
      <fill>
        <patternFill>
          <bgColor theme="1" tint="0.499984740745262"/>
        </patternFill>
      </fill>
    </dxf>
    <dxf>
      <fill>
        <patternFill>
          <bgColor rgb="FFFFF0D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theme="5" tint="0.7999816888943144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theme="1" tint="0.499984740745262"/>
        </patternFill>
      </fill>
    </dxf>
    <dxf>
      <border>
        <left style="thin">
          <color auto="1"/>
        </left>
        <right style="thin">
          <color auto="1"/>
        </right>
        <bottom style="thin">
          <color auto="1"/>
        </bottom>
        <vertical/>
        <horizontal/>
      </border>
    </dxf>
    <dxf>
      <fill>
        <patternFill>
          <bgColor rgb="FFFFF0D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GB" sz="1100" b="0" i="0" u="none" strike="noStrike" baseline="0">
                  <a:solidFill>
                    <a:srgbClr val="000000"/>
                  </a:solidFill>
                  <a:latin typeface="Calibri"/>
                  <a:ea typeface="Calibri"/>
                  <a:cs typeface="Calibri"/>
                </a:rPr>
                <a:t>Išsaugoti PDF</a:t>
              </a:r>
            </a:p>
            <a:p>
              <a:pPr algn="ctr" rtl="0">
                <a:defRPr sz="1000"/>
              </a:pPr>
              <a:endParaRPr lang="en-GB"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str">
        <f>_xlfn.XLOOKUP(ParamosIšmokėjimoBūdai[[#This Row],[Būdas]],Lentelė5[Naudojami paramos išmokėjimo būdai],Lentelė5[Pasirinkti])</f>
        <v>Taip</v>
      </c>
      <c r="C85" t="s">
        <v>345</v>
      </c>
    </row>
    <row r="86" spans="1:3" x14ac:dyDescent="0.25">
      <c r="A86" t="s">
        <v>346</v>
      </c>
      <c r="B86" s="80" t="str">
        <f>_xlfn.XLOOKUP(ParamosIšmokėjimoBūdai[[#This Row],[Būdas]],Lentelė5[Naudojami paramos išmokėjimo būdai],Lentelė5[Pasirinkti])</f>
        <v>Ne</v>
      </c>
      <c r="C86" t="s">
        <v>346</v>
      </c>
    </row>
    <row r="87" spans="1:3" x14ac:dyDescent="0.25">
      <c r="A87" t="s">
        <v>336</v>
      </c>
      <c r="B87" t="str">
        <f>_xlfn.XLOOKUP(ParamosIšmokėjimoBūdai[[#This Row],[Būdas]],Lentelė5[Naudojami paramos išmokėjimo būdai],Lentelė5[Pasirinkti])</f>
        <v>Ne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opLeftCell="A6" zoomScale="85" zoomScaleNormal="120" workbookViewId="0">
      <selection activeCell="C37" sqref="C37"/>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985</v>
      </c>
    </row>
    <row r="2" spans="2:5" x14ac:dyDescent="0.25">
      <c r="B2" s="258"/>
      <c r="C2" s="260"/>
    </row>
    <row r="3" spans="2:5" ht="50.25" customHeight="1" x14ac:dyDescent="0.25">
      <c r="B3" s="413" t="s">
        <v>936</v>
      </c>
      <c r="C3" s="414"/>
    </row>
    <row r="4" spans="2:5" x14ac:dyDescent="0.25">
      <c r="B4" s="60" t="s">
        <v>298</v>
      </c>
    </row>
    <row r="5" spans="2:5" x14ac:dyDescent="0.25">
      <c r="B5" s="60"/>
    </row>
    <row r="6" spans="2:5" ht="45" x14ac:dyDescent="0.25">
      <c r="B6" s="71" t="s">
        <v>678</v>
      </c>
      <c r="C6" s="393" t="s">
        <v>986</v>
      </c>
    </row>
    <row r="7" spans="2:5" x14ac:dyDescent="0.25">
      <c r="C7" s="394"/>
    </row>
    <row r="8" spans="2:5" x14ac:dyDescent="0.25">
      <c r="C8" s="395"/>
    </row>
    <row r="9" spans="2:5" x14ac:dyDescent="0.25">
      <c r="B9" s="272" t="s">
        <v>935</v>
      </c>
      <c r="C9" s="396" t="s">
        <v>921</v>
      </c>
    </row>
    <row r="10" spans="2:5" x14ac:dyDescent="0.25">
      <c r="C10" s="394"/>
    </row>
    <row r="11" spans="2:5" x14ac:dyDescent="0.25">
      <c r="C11" s="394"/>
    </row>
    <row r="12" spans="2:5" x14ac:dyDescent="0.25">
      <c r="B12" s="71" t="s">
        <v>422</v>
      </c>
      <c r="C12" s="341">
        <v>46323</v>
      </c>
    </row>
    <row r="13" spans="2:5" x14ac:dyDescent="0.25">
      <c r="B13" s="71" t="s">
        <v>236</v>
      </c>
      <c r="C13" s="341">
        <v>46363</v>
      </c>
    </row>
    <row r="14" spans="2:5" ht="30" x14ac:dyDescent="0.25">
      <c r="B14" s="71" t="s">
        <v>295</v>
      </c>
      <c r="C14" s="397">
        <v>36</v>
      </c>
    </row>
    <row r="15" spans="2:5" ht="30" x14ac:dyDescent="0.25">
      <c r="B15" s="71" t="s">
        <v>299</v>
      </c>
      <c r="C15" s="397">
        <v>3</v>
      </c>
    </row>
    <row r="16" spans="2:5" ht="30" x14ac:dyDescent="0.25">
      <c r="B16" s="189" t="s">
        <v>302</v>
      </c>
      <c r="C16" s="398"/>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0.2</v>
      </c>
    </row>
    <row r="29" spans="2:3" x14ac:dyDescent="0.25">
      <c r="B29" s="409" t="s">
        <v>925</v>
      </c>
      <c r="C29" s="406" t="s">
        <v>929</v>
      </c>
    </row>
    <row r="30" spans="2:3" x14ac:dyDescent="0.25">
      <c r="B30" s="410" t="s">
        <v>345</v>
      </c>
      <c r="C30" s="407" t="s">
        <v>926</v>
      </c>
    </row>
    <row r="31" spans="2:3" x14ac:dyDescent="0.25">
      <c r="B31" s="410" t="s">
        <v>346</v>
      </c>
      <c r="C31" s="407" t="s">
        <v>928</v>
      </c>
    </row>
    <row r="32" spans="2:3" x14ac:dyDescent="0.25">
      <c r="B32" s="411" t="s">
        <v>336</v>
      </c>
      <c r="C32" s="408" t="s">
        <v>928</v>
      </c>
    </row>
  </sheetData>
  <sheetProtection algorithmName="SHA-512" hashValue="SwG+G6FpscTYkllyY4/FTk/SPVYww/LhL/RQV95GESkMyxcJdyYo+Uoc/bmPfjzO+HyEAllks8A3rXa+SvYSuw==" saltValue="nGuB4fwrPMDVaie2golnR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79" zoomScaleNormal="180" workbookViewId="0">
      <selection activeCell="I6" sqref="I6"/>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5" t="s">
        <v>5</v>
      </c>
      <c r="C2" s="415"/>
      <c r="D2" s="415"/>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977</v>
      </c>
    </row>
    <row r="4" spans="1:4" ht="48" x14ac:dyDescent="0.25">
      <c r="B4" s="371" t="s">
        <v>978</v>
      </c>
    </row>
    <row r="5" spans="1:4" ht="24" x14ac:dyDescent="0.25">
      <c r="B5" s="372" t="s">
        <v>979</v>
      </c>
    </row>
    <row r="6" spans="1:4" ht="24" x14ac:dyDescent="0.25">
      <c r="B6" s="373" t="s">
        <v>531</v>
      </c>
      <c r="D6" t="s">
        <v>423</v>
      </c>
    </row>
    <row r="7" spans="1:4" ht="36" x14ac:dyDescent="0.25">
      <c r="B7" s="374" t="s">
        <v>980</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80" zoomScaleNormal="80" workbookViewId="0">
      <selection activeCell="A7" sqref="A7:E7"/>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str">
        <f>_xlfn.CONCAT("Versija: ",Forma!$C$2,TEXT(Parametrai!$C$2,".000"))</f>
        <v>Versija: L2.000</v>
      </c>
      <c r="G1" s="275" t="s">
        <v>293</v>
      </c>
    </row>
    <row r="2" spans="1:11" ht="25.15" customHeight="1" x14ac:dyDescent="0.25">
      <c r="A2" s="427"/>
      <c r="B2" s="427"/>
      <c r="C2" s="427"/>
      <c r="D2" s="427"/>
      <c r="E2" s="427"/>
      <c r="G2" s="276" t="s">
        <v>351</v>
      </c>
    </row>
    <row r="3" spans="1:11" x14ac:dyDescent="0.25">
      <c r="C3" s="72" t="s">
        <v>294</v>
      </c>
      <c r="D3" s="72"/>
      <c r="G3" s="269"/>
    </row>
    <row r="4" spans="1:11" ht="25.15" customHeight="1" x14ac:dyDescent="0.2">
      <c r="A4" s="430"/>
      <c r="B4" s="430"/>
      <c r="C4" s="430"/>
      <c r="D4" s="430"/>
      <c r="E4" s="430"/>
      <c r="G4" s="269"/>
    </row>
    <row r="5" spans="1:11" x14ac:dyDescent="0.25">
      <c r="C5" s="72" t="s">
        <v>937</v>
      </c>
      <c r="D5" s="72"/>
      <c r="G5" s="269"/>
    </row>
    <row r="6" spans="1:11" ht="10.15" customHeight="1" x14ac:dyDescent="0.25">
      <c r="C6" s="72"/>
      <c r="D6" s="72"/>
      <c r="G6" s="269"/>
    </row>
    <row r="7" spans="1:11" ht="47.25" customHeight="1" x14ac:dyDescent="0.25">
      <c r="A7" s="432" t="s">
        <v>976</v>
      </c>
      <c r="B7" s="432"/>
      <c r="C7" s="432"/>
      <c r="D7" s="432"/>
      <c r="E7" s="432"/>
      <c r="G7" s="269"/>
    </row>
    <row r="8" spans="1:11" ht="10.15" customHeight="1" x14ac:dyDescent="0.25">
      <c r="A8" s="58"/>
      <c r="G8" s="269"/>
    </row>
    <row r="9" spans="1:11" ht="68.25" customHeight="1" x14ac:dyDescent="0.25">
      <c r="A9" s="431" t="str">
        <f>Parametrai!C6</f>
        <v>Teikiamas pagal Širvintų rajono vietos veiklos grupės plėtros strategijos priemonę "Verslo pradžia ir plėtra", Nr.ŠIRV-LEADER-20VVG-03-01</v>
      </c>
      <c r="B9" s="431"/>
      <c r="C9" s="431"/>
      <c r="D9" s="431"/>
      <c r="E9" s="431"/>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8" t="s">
        <v>222</v>
      </c>
      <c r="C15" s="428"/>
      <c r="D15" s="428"/>
      <c r="E15" s="428"/>
      <c r="G15" s="269"/>
    </row>
    <row r="16" spans="1:11" x14ac:dyDescent="0.25">
      <c r="A16" s="127" t="s">
        <v>1</v>
      </c>
      <c r="B16" s="417" t="s">
        <v>235</v>
      </c>
      <c r="C16" s="417"/>
      <c r="D16" s="417"/>
      <c r="E16" s="417"/>
      <c r="G16" s="269"/>
    </row>
    <row r="17" spans="1:7" ht="19.149999999999999" customHeight="1" x14ac:dyDescent="0.25">
      <c r="A17" s="73" t="s">
        <v>2</v>
      </c>
      <c r="B17" s="64" t="s">
        <v>301</v>
      </c>
      <c r="C17" s="297"/>
      <c r="D17" s="418"/>
      <c r="E17" s="41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20"/>
      <c r="E18" s="421"/>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2"/>
      <c r="E19" s="423"/>
      <c r="G19" s="269" t="str">
        <f>_xlfn.CONCAT("Vėliausia projekto įgyvendinimo pabaigos data: ", TEXT(IF(Parametrai!$C$16&lt;&gt;0, MIN(Parametrai!$C$16, EDATE($C$17, Parametrai!$C$14)-1), EDATE($C$17, Parametrai!$C$14)-1), "yyyy-mm-dd"))</f>
        <v>Vėliausia projekto įgyvendinimo pabaigos data: 1902-12-30</v>
      </c>
    </row>
    <row r="20" spans="1:7" ht="15.75" thickTop="1" x14ac:dyDescent="0.25">
      <c r="A20" s="126" t="s">
        <v>3</v>
      </c>
      <c r="B20" s="429" t="s">
        <v>223</v>
      </c>
      <c r="C20" s="429"/>
      <c r="D20" s="429"/>
      <c r="E20" s="429"/>
      <c r="G20" s="269"/>
    </row>
    <row r="21" spans="1:7" ht="30" x14ac:dyDescent="0.25">
      <c r="A21" s="71" t="s">
        <v>231</v>
      </c>
      <c r="B21" s="71" t="s">
        <v>224</v>
      </c>
      <c r="C21" s="424" t="s">
        <v>225</v>
      </c>
      <c r="D21" s="425"/>
      <c r="E21" s="426"/>
      <c r="G21" s="269" t="s">
        <v>746</v>
      </c>
    </row>
    <row r="22" spans="1:7" ht="30" x14ac:dyDescent="0.25">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65" customHeight="1" x14ac:dyDescent="0.25">
      <c r="A23" s="71" t="s">
        <v>4</v>
      </c>
      <c r="B23" s="71" t="s">
        <v>229</v>
      </c>
      <c r="C23" s="416" t="s">
        <v>225</v>
      </c>
      <c r="D23" s="416"/>
      <c r="E23" s="416"/>
      <c r="G23" s="269" t="s">
        <v>939</v>
      </c>
    </row>
    <row r="24" spans="1:7" x14ac:dyDescent="0.25">
      <c r="A24" s="63" t="s">
        <v>359</v>
      </c>
      <c r="B24" s="63" t="s">
        <v>356</v>
      </c>
      <c r="C24" s="339" t="str" cm="1">
        <f t="array" ref="C24">IFERROR(_xlfn.UNIQUE(_xlfn._xlws.FILTER('4'!D:D, ('4'!$B:$B="Veiklos kodas ir pavadinimas pagal EVRK")*('4'!$D:$D&lt;&gt;"")))," –")</f>
        <v xml:space="preserve"> –</v>
      </c>
      <c r="D24" s="340"/>
      <c r="E24" s="340"/>
      <c r="G24" s="277" t="s">
        <v>938</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1" priority="1">
      <formula>$C24&lt;&gt;0</formula>
    </cfRule>
  </conditionalFormatting>
  <conditionalFormatting sqref="D22">
    <cfRule type="expression" dxfId="110" priority="2">
      <formula>$C22&lt;&gt;0</formula>
    </cfRule>
    <cfRule type="expression" dxfId="109" priority="105">
      <formula>$C27&lt;&gt;0</formula>
    </cfRule>
  </conditionalFormatting>
  <conditionalFormatting sqref="D24:D33">
    <cfRule type="expression" dxfId="108" priority="9">
      <formula>$C24&lt;&gt;0</formula>
    </cfRule>
  </conditionalFormatting>
  <conditionalFormatting sqref="E22">
    <cfRule type="expression" dxfId="107" priority="107">
      <formula>$C27&lt;&gt;0</formula>
    </cfRule>
  </conditionalFormatting>
  <conditionalFormatting sqref="E24:E33">
    <cfRule type="expression" dxfId="106" priority="11">
      <formula>$C24&lt;&gt;0</formula>
    </cfRule>
  </conditionalFormatting>
  <conditionalFormatting sqref="G2:G33">
    <cfRule type="expression" dxfId="10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zoomScale="62" zoomScaleNormal="130" workbookViewId="0">
      <selection activeCell="M1" sqref="M1"/>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33" t="s">
        <v>670</v>
      </c>
      <c r="C1" s="434"/>
      <c r="D1" s="434"/>
      <c r="E1" s="434"/>
      <c r="F1" s="434"/>
      <c r="G1" s="434"/>
      <c r="H1" s="434"/>
      <c r="I1" s="434"/>
      <c r="J1" s="434"/>
      <c r="K1" s="435"/>
      <c r="M1" s="275" t="s">
        <v>293</v>
      </c>
    </row>
    <row r="2" spans="1:13" s="62" customFormat="1" ht="144" customHeight="1" x14ac:dyDescent="0.25">
      <c r="A2" s="64" t="s">
        <v>244</v>
      </c>
      <c r="B2" s="64" t="s">
        <v>319</v>
      </c>
      <c r="C2" s="452"/>
      <c r="D2" s="452"/>
      <c r="E2" s="452"/>
      <c r="F2" s="452"/>
      <c r="G2" s="452"/>
      <c r="H2" s="452"/>
      <c r="I2" s="452"/>
      <c r="J2" s="452"/>
      <c r="K2" s="452"/>
      <c r="M2" s="280" t="s">
        <v>940</v>
      </c>
    </row>
    <row r="3" spans="1:13" s="62" customFormat="1" ht="144" customHeight="1" x14ac:dyDescent="0.25">
      <c r="A3" s="64" t="s">
        <v>245</v>
      </c>
      <c r="B3" s="64" t="s">
        <v>233</v>
      </c>
      <c r="C3" s="452"/>
      <c r="D3" s="452"/>
      <c r="E3" s="452"/>
      <c r="F3" s="452"/>
      <c r="G3" s="452"/>
      <c r="H3" s="452"/>
      <c r="I3" s="452"/>
      <c r="J3" s="452"/>
      <c r="K3" s="452"/>
      <c r="M3" s="278" t="s">
        <v>478</v>
      </c>
    </row>
    <row r="4" spans="1:13" s="62" customFormat="1" ht="9.6" customHeight="1" x14ac:dyDescent="0.25">
      <c r="M4" s="66"/>
    </row>
    <row r="5" spans="1:13" ht="30" customHeight="1" x14ac:dyDescent="0.25">
      <c r="A5" s="126" t="s">
        <v>8</v>
      </c>
      <c r="B5" s="459" t="s">
        <v>672</v>
      </c>
      <c r="C5" s="460"/>
      <c r="D5" s="460"/>
      <c r="E5" s="460"/>
      <c r="F5" s="460"/>
      <c r="G5" s="460"/>
      <c r="H5" s="460"/>
      <c r="I5" s="460"/>
      <c r="J5" s="460"/>
      <c r="K5" s="460"/>
    </row>
    <row r="6" spans="1:13" ht="14.85" customHeight="1" x14ac:dyDescent="0.25">
      <c r="A6" s="126" t="s">
        <v>246</v>
      </c>
      <c r="B6" s="429" t="s">
        <v>320</v>
      </c>
      <c r="C6" s="429"/>
      <c r="D6" s="429"/>
      <c r="E6" s="429"/>
      <c r="F6" s="429"/>
      <c r="G6" s="429"/>
      <c r="H6" s="429"/>
      <c r="I6" s="429"/>
      <c r="J6" s="429"/>
      <c r="K6" s="429"/>
    </row>
    <row r="7" spans="1:13" x14ac:dyDescent="0.25">
      <c r="A7" s="126" t="s">
        <v>290</v>
      </c>
      <c r="B7" s="451" t="s">
        <v>309</v>
      </c>
      <c r="C7" s="451"/>
      <c r="D7" s="451"/>
      <c r="E7" s="451"/>
      <c r="F7" s="451"/>
      <c r="G7" s="451"/>
      <c r="H7" s="451"/>
      <c r="I7" s="451"/>
      <c r="J7" s="451"/>
      <c r="K7" s="451"/>
      <c r="M7" s="271"/>
    </row>
    <row r="8" spans="1:13" ht="63" customHeight="1" x14ac:dyDescent="0.25">
      <c r="A8" s="464" t="s">
        <v>304</v>
      </c>
      <c r="B8" s="464"/>
      <c r="C8" s="464"/>
      <c r="D8" s="464"/>
      <c r="E8" s="464"/>
      <c r="F8" s="464"/>
      <c r="G8" s="464"/>
      <c r="H8" s="464"/>
      <c r="I8" s="464"/>
      <c r="J8" s="464"/>
      <c r="K8" s="464"/>
      <c r="M8" s="271"/>
    </row>
    <row r="9" spans="1:13" ht="30.6" customHeight="1" x14ac:dyDescent="0.25">
      <c r="A9" s="440" t="s">
        <v>22</v>
      </c>
      <c r="B9" s="442" t="s">
        <v>44</v>
      </c>
      <c r="C9" s="131" t="str">
        <f>IF(AND('1'!$C$22="Verslo pradžia",YEAR('1'!$E$22)=YEAR('1'!$C$11)),"Pradžios metai","Ataskaitiniai metai")</f>
        <v>Pradžios metai</v>
      </c>
      <c r="D9" s="444" t="s">
        <v>12</v>
      </c>
      <c r="E9" s="445"/>
      <c r="F9" s="445"/>
      <c r="G9" s="445"/>
      <c r="H9" s="445"/>
      <c r="I9" s="445"/>
      <c r="J9" s="445"/>
      <c r="K9" s="446"/>
      <c r="M9" s="271"/>
    </row>
    <row r="10" spans="1:13" ht="15.75" thickBot="1" x14ac:dyDescent="0.3">
      <c r="A10" s="441"/>
      <c r="B10" s="44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45.75" thickBot="1" x14ac:dyDescent="0.3">
      <c r="A14" s="76" t="s">
        <v>326</v>
      </c>
      <c r="B14" s="76" t="s">
        <v>323</v>
      </c>
      <c r="C14" s="461"/>
      <c r="D14" s="462"/>
      <c r="E14" s="462"/>
      <c r="F14" s="462"/>
      <c r="G14" s="462"/>
      <c r="H14" s="462"/>
      <c r="I14" s="462"/>
      <c r="J14" s="463"/>
      <c r="K14" s="463"/>
      <c r="M14" s="276" t="s">
        <v>322</v>
      </c>
    </row>
    <row r="15" spans="1:13" ht="7.15" customHeight="1" thickTop="1" x14ac:dyDescent="0.25">
      <c r="B15" s="66"/>
      <c r="M15" s="271"/>
    </row>
    <row r="16" spans="1:13" ht="14.85" customHeight="1" x14ac:dyDescent="0.25">
      <c r="A16" s="126" t="s">
        <v>327</v>
      </c>
      <c r="B16" s="451" t="s">
        <v>318</v>
      </c>
      <c r="C16" s="451"/>
      <c r="D16" s="451"/>
      <c r="E16" s="451"/>
      <c r="F16" s="451"/>
      <c r="G16" s="451"/>
      <c r="H16" s="451"/>
      <c r="I16" s="451"/>
      <c r="J16" s="451"/>
      <c r="K16" s="451"/>
      <c r="M16" s="271"/>
    </row>
    <row r="17" spans="1:13" ht="40.9" customHeight="1" x14ac:dyDescent="0.25">
      <c r="A17" s="436" t="s">
        <v>942</v>
      </c>
      <c r="B17" s="436"/>
      <c r="C17" s="436"/>
      <c r="D17" s="436"/>
      <c r="E17" s="436"/>
      <c r="F17" s="436"/>
      <c r="G17" s="436"/>
      <c r="H17" s="436"/>
      <c r="I17" s="436"/>
      <c r="J17" s="436"/>
      <c r="K17" s="436"/>
      <c r="M17" s="271"/>
    </row>
    <row r="18" spans="1:13" ht="52.15" customHeight="1" thickBot="1" x14ac:dyDescent="0.3">
      <c r="A18" s="128" t="s">
        <v>22</v>
      </c>
      <c r="B18" s="129" t="s">
        <v>308</v>
      </c>
      <c r="C18" s="454" t="s">
        <v>307</v>
      </c>
      <c r="D18" s="454"/>
      <c r="E18" s="454" t="s">
        <v>313</v>
      </c>
      <c r="F18" s="454"/>
      <c r="G18" s="129" t="s">
        <v>317</v>
      </c>
      <c r="H18" s="454" t="s">
        <v>305</v>
      </c>
      <c r="I18" s="454"/>
      <c r="J18" s="438" t="s">
        <v>306</v>
      </c>
      <c r="K18" s="439"/>
      <c r="M18" s="271"/>
    </row>
    <row r="19" spans="1:13" ht="24.75" thickTop="1" x14ac:dyDescent="0.25">
      <c r="A19" s="402" t="s">
        <v>328</v>
      </c>
      <c r="B19" s="300"/>
      <c r="C19" s="457" t="s">
        <v>225</v>
      </c>
      <c r="D19" s="457"/>
      <c r="E19" s="455"/>
      <c r="F19" s="455"/>
      <c r="G19" s="303"/>
      <c r="H19" s="447"/>
      <c r="I19" s="448"/>
      <c r="J19" s="468"/>
      <c r="K19" s="468"/>
      <c r="M19" s="271" t="s">
        <v>943</v>
      </c>
    </row>
    <row r="20" spans="1:13" x14ac:dyDescent="0.25">
      <c r="A20" s="402" t="s">
        <v>329</v>
      </c>
      <c r="B20" s="301"/>
      <c r="C20" s="437" t="s">
        <v>225</v>
      </c>
      <c r="D20" s="437"/>
      <c r="E20" s="456"/>
      <c r="F20" s="456"/>
      <c r="G20" s="304"/>
      <c r="H20" s="449"/>
      <c r="I20" s="450"/>
      <c r="J20" s="469"/>
      <c r="K20" s="469"/>
      <c r="M20" s="271"/>
    </row>
    <row r="21" spans="1:13" x14ac:dyDescent="0.25">
      <c r="A21" s="402" t="s">
        <v>330</v>
      </c>
      <c r="B21" s="301"/>
      <c r="C21" s="437" t="s">
        <v>225</v>
      </c>
      <c r="D21" s="437"/>
      <c r="E21" s="456"/>
      <c r="F21" s="456"/>
      <c r="G21" s="304"/>
      <c r="H21" s="449"/>
      <c r="I21" s="450"/>
      <c r="J21" s="469"/>
      <c r="K21" s="469"/>
      <c r="M21" s="271"/>
    </row>
    <row r="22" spans="1:13" x14ac:dyDescent="0.25">
      <c r="A22" s="402" t="s">
        <v>331</v>
      </c>
      <c r="B22" s="301"/>
      <c r="C22" s="437" t="s">
        <v>225</v>
      </c>
      <c r="D22" s="437"/>
      <c r="E22" s="456"/>
      <c r="F22" s="456"/>
      <c r="G22" s="304"/>
      <c r="H22" s="449"/>
      <c r="I22" s="450"/>
      <c r="J22" s="469"/>
      <c r="K22" s="469"/>
      <c r="M22" s="271"/>
    </row>
    <row r="23" spans="1:13" x14ac:dyDescent="0.25">
      <c r="A23" s="402" t="s">
        <v>332</v>
      </c>
      <c r="B23" s="301"/>
      <c r="C23" s="437" t="s">
        <v>225</v>
      </c>
      <c r="D23" s="437"/>
      <c r="E23" s="456"/>
      <c r="F23" s="456"/>
      <c r="G23" s="304"/>
      <c r="H23" s="449"/>
      <c r="I23" s="450"/>
      <c r="J23" s="469"/>
      <c r="K23" s="469"/>
      <c r="M23" s="271"/>
    </row>
    <row r="24" spans="1:13" x14ac:dyDescent="0.25">
      <c r="A24" s="402" t="s">
        <v>333</v>
      </c>
      <c r="B24" s="301"/>
      <c r="C24" s="437" t="s">
        <v>225</v>
      </c>
      <c r="D24" s="437"/>
      <c r="E24" s="456"/>
      <c r="F24" s="456"/>
      <c r="G24" s="304"/>
      <c r="H24" s="449"/>
      <c r="I24" s="450"/>
      <c r="J24" s="469"/>
      <c r="K24" s="469"/>
      <c r="M24" s="271"/>
    </row>
    <row r="25" spans="1:13" ht="15.75" thickBot="1" x14ac:dyDescent="0.3">
      <c r="A25" s="403" t="s">
        <v>334</v>
      </c>
      <c r="B25" s="302"/>
      <c r="C25" s="453" t="s">
        <v>225</v>
      </c>
      <c r="D25" s="453"/>
      <c r="E25" s="458"/>
      <c r="F25" s="458"/>
      <c r="G25" s="305"/>
      <c r="H25" s="465"/>
      <c r="I25" s="466"/>
      <c r="J25" s="467"/>
      <c r="K25" s="467"/>
      <c r="M25" s="271"/>
    </row>
    <row r="26" spans="1:13" ht="15.75" thickTop="1" x14ac:dyDescent="0.25">
      <c r="A26" s="66"/>
      <c r="B26" s="66"/>
      <c r="C26" s="66"/>
      <c r="D26" s="66"/>
    </row>
    <row r="27" spans="1:13" x14ac:dyDescent="0.25">
      <c r="A27" s="126" t="s">
        <v>339</v>
      </c>
      <c r="B27" s="433" t="s">
        <v>303</v>
      </c>
      <c r="C27" s="434"/>
      <c r="D27" s="434"/>
      <c r="E27" s="434"/>
      <c r="F27" s="434"/>
      <c r="G27" s="434"/>
      <c r="H27" s="434"/>
      <c r="I27" s="434"/>
      <c r="J27" s="434"/>
      <c r="K27" s="435"/>
    </row>
    <row r="28" spans="1:13" ht="144" customHeight="1" x14ac:dyDescent="0.25">
      <c r="A28" s="64" t="s">
        <v>340</v>
      </c>
      <c r="B28" s="79" t="s">
        <v>343</v>
      </c>
      <c r="C28" s="452"/>
      <c r="D28" s="452"/>
      <c r="E28" s="452"/>
      <c r="F28" s="452"/>
      <c r="G28" s="452"/>
      <c r="H28" s="452"/>
      <c r="I28" s="452"/>
      <c r="J28" s="452"/>
      <c r="K28" s="452"/>
      <c r="M28" s="278" t="s">
        <v>944</v>
      </c>
    </row>
    <row r="29" spans="1:13" ht="144" customHeight="1" x14ac:dyDescent="0.25">
      <c r="A29" s="64" t="s">
        <v>341</v>
      </c>
      <c r="B29" s="79" t="s">
        <v>342</v>
      </c>
      <c r="C29" s="452"/>
      <c r="D29" s="452"/>
      <c r="E29" s="452"/>
      <c r="F29" s="452"/>
      <c r="G29" s="452"/>
      <c r="H29" s="452"/>
      <c r="I29" s="452"/>
      <c r="J29" s="452"/>
      <c r="K29" s="452"/>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81" t="s">
        <v>38</v>
      </c>
      <c r="C2" s="481"/>
      <c r="D2" s="481"/>
      <c r="E2" s="481"/>
      <c r="F2" s="481"/>
      <c r="G2" s="481"/>
      <c r="H2" s="481"/>
      <c r="I2" s="481"/>
      <c r="J2" s="481"/>
      <c r="K2" s="481"/>
      <c r="L2" s="481"/>
      <c r="M2" s="6"/>
      <c r="N2" s="282"/>
      <c r="O2" s="81"/>
      <c r="P2" s="82"/>
      <c r="Q2" s="81"/>
      <c r="R2" s="81"/>
      <c r="S2" s="81"/>
      <c r="T2" s="95"/>
    </row>
    <row r="3" spans="1:20" x14ac:dyDescent="0.25">
      <c r="N3" s="282"/>
      <c r="O3" s="82"/>
      <c r="P3" s="82"/>
      <c r="Q3" s="81"/>
      <c r="R3" s="82"/>
      <c r="S3" s="96"/>
      <c r="T3" s="94"/>
    </row>
    <row r="4" spans="1:20" ht="24" x14ac:dyDescent="0.25">
      <c r="A4" s="482" t="s">
        <v>10</v>
      </c>
      <c r="B4" s="483"/>
      <c r="C4" s="486" t="s">
        <v>11</v>
      </c>
      <c r="D4" s="131" t="str">
        <f>IF(AND('1'!$C$22="Verslo pradžia",YEAR('1'!$E$22)=YEAR('1'!$C$11)),"Pradžios metai","Ataskaitiniai metai")</f>
        <v>Pradžios metai</v>
      </c>
      <c r="E4" s="444" t="s">
        <v>12</v>
      </c>
      <c r="F4" s="445"/>
      <c r="G4" s="445"/>
      <c r="H4" s="445"/>
      <c r="I4" s="445"/>
      <c r="J4" s="445"/>
      <c r="K4" s="445"/>
      <c r="L4" s="445"/>
      <c r="M4" s="12"/>
      <c r="N4" s="282"/>
      <c r="O4" s="82"/>
      <c r="P4" s="82"/>
      <c r="Q4" s="81"/>
      <c r="R4" s="82"/>
      <c r="S4" s="96"/>
      <c r="T4" s="94"/>
    </row>
    <row r="5" spans="1:20" ht="15.75" thickBot="1" x14ac:dyDescent="0.3">
      <c r="A5" s="484"/>
      <c r="B5" s="485"/>
      <c r="C5" s="487"/>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88"/>
      <c r="E10" s="488"/>
      <c r="F10" s="488"/>
      <c r="G10" s="488"/>
      <c r="H10" s="488"/>
      <c r="I10" s="488"/>
      <c r="J10" s="488"/>
      <c r="K10" s="488"/>
      <c r="L10" s="488"/>
      <c r="N10" s="282" t="s">
        <v>945</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7"/>
      <c r="E11" s="477"/>
      <c r="F11" s="477"/>
      <c r="G11" s="477"/>
      <c r="H11" s="477"/>
      <c r="I11" s="477"/>
      <c r="J11" s="477"/>
      <c r="K11" s="477"/>
      <c r="L11" s="477"/>
      <c r="N11" s="282" t="s">
        <v>946</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0"/>
      <c r="E16" s="470"/>
      <c r="F16" s="470"/>
      <c r="G16" s="470"/>
      <c r="H16" s="470"/>
      <c r="I16" s="470"/>
      <c r="J16" s="470"/>
      <c r="K16" s="470"/>
      <c r="L16" s="470"/>
      <c r="N16" s="282" t="s">
        <v>950</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78"/>
      <c r="E17" s="473"/>
      <c r="F17" s="473"/>
      <c r="G17" s="473"/>
      <c r="H17" s="473"/>
      <c r="I17" s="473"/>
      <c r="J17" s="473"/>
      <c r="K17" s="473"/>
      <c r="L17" s="473"/>
      <c r="N17" s="282" t="s">
        <v>945</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71"/>
      <c r="E18" s="472"/>
      <c r="F18" s="472"/>
      <c r="G18" s="472"/>
      <c r="H18" s="472"/>
      <c r="I18" s="472"/>
      <c r="J18" s="472"/>
      <c r="K18" s="472"/>
      <c r="L18" s="472"/>
      <c r="N18" s="282" t="s">
        <v>946</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74"/>
      <c r="E23" s="474"/>
      <c r="F23" s="474"/>
      <c r="G23" s="474"/>
      <c r="H23" s="474"/>
      <c r="I23" s="474"/>
      <c r="J23" s="474"/>
      <c r="K23" s="474"/>
      <c r="L23" s="474"/>
      <c r="N23" s="282" t="s">
        <v>950</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78"/>
      <c r="E24" s="473"/>
      <c r="F24" s="473"/>
      <c r="G24" s="473"/>
      <c r="H24" s="473"/>
      <c r="I24" s="473"/>
      <c r="J24" s="473"/>
      <c r="K24" s="473"/>
      <c r="L24" s="473"/>
      <c r="N24" s="282" t="s">
        <v>945</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71"/>
      <c r="E25" s="472"/>
      <c r="F25" s="472"/>
      <c r="G25" s="472"/>
      <c r="H25" s="472"/>
      <c r="I25" s="472"/>
      <c r="J25" s="472"/>
      <c r="K25" s="472"/>
      <c r="L25" s="472"/>
      <c r="N25" s="282" t="s">
        <v>946</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74"/>
      <c r="E30" s="474"/>
      <c r="F30" s="474"/>
      <c r="G30" s="474"/>
      <c r="H30" s="474"/>
      <c r="I30" s="474"/>
      <c r="J30" s="474"/>
      <c r="K30" s="474"/>
      <c r="L30" s="474"/>
      <c r="N30" s="282" t="s">
        <v>950</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78"/>
      <c r="E31" s="473"/>
      <c r="F31" s="473"/>
      <c r="G31" s="473"/>
      <c r="H31" s="473"/>
      <c r="I31" s="473"/>
      <c r="J31" s="473"/>
      <c r="K31" s="473"/>
      <c r="L31" s="473"/>
      <c r="N31" s="282" t="s">
        <v>945</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71"/>
      <c r="E32" s="472"/>
      <c r="F32" s="472"/>
      <c r="G32" s="472"/>
      <c r="H32" s="472"/>
      <c r="I32" s="472"/>
      <c r="J32" s="472"/>
      <c r="K32" s="472"/>
      <c r="L32" s="472"/>
      <c r="N32" s="282" t="s">
        <v>946</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74"/>
      <c r="E37" s="474"/>
      <c r="F37" s="474"/>
      <c r="G37" s="474"/>
      <c r="H37" s="474"/>
      <c r="I37" s="474"/>
      <c r="J37" s="474"/>
      <c r="K37" s="474"/>
      <c r="L37" s="474"/>
      <c r="N37" s="282" t="s">
        <v>950</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78"/>
      <c r="E38" s="473"/>
      <c r="F38" s="473"/>
      <c r="G38" s="473"/>
      <c r="H38" s="473"/>
      <c r="I38" s="473"/>
      <c r="J38" s="473"/>
      <c r="K38" s="473"/>
      <c r="L38" s="473"/>
      <c r="N38" s="282" t="s">
        <v>945</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71"/>
      <c r="E39" s="472"/>
      <c r="F39" s="472"/>
      <c r="G39" s="472"/>
      <c r="H39" s="472"/>
      <c r="I39" s="472"/>
      <c r="J39" s="472"/>
      <c r="K39" s="472"/>
      <c r="L39" s="472"/>
      <c r="N39" s="282" t="s">
        <v>946</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74"/>
      <c r="E44" s="474"/>
      <c r="F44" s="474"/>
      <c r="G44" s="474"/>
      <c r="H44" s="474"/>
      <c r="I44" s="474"/>
      <c r="J44" s="474"/>
      <c r="K44" s="474"/>
      <c r="L44" s="474"/>
      <c r="N44" s="282" t="s">
        <v>950</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79"/>
      <c r="E45" s="480"/>
      <c r="F45" s="480"/>
      <c r="G45" s="480"/>
      <c r="H45" s="480"/>
      <c r="I45" s="480"/>
      <c r="J45" s="480"/>
      <c r="K45" s="480"/>
      <c r="L45" s="480"/>
      <c r="N45" s="282" t="s">
        <v>951</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71"/>
      <c r="E46" s="472"/>
      <c r="F46" s="472"/>
      <c r="G46" s="472"/>
      <c r="H46" s="472"/>
      <c r="I46" s="472"/>
      <c r="J46" s="472"/>
      <c r="K46" s="472"/>
      <c r="L46" s="472"/>
      <c r="N46" s="282" t="s">
        <v>946</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75"/>
      <c r="E50" s="476"/>
      <c r="F50" s="476"/>
      <c r="G50" s="476"/>
      <c r="H50" s="476"/>
      <c r="I50" s="476"/>
      <c r="J50" s="476"/>
      <c r="K50" s="476"/>
      <c r="L50" s="476"/>
      <c r="N50" s="282" t="s">
        <v>950</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73"/>
      <c r="E51" s="473"/>
      <c r="F51" s="473"/>
      <c r="G51" s="473"/>
      <c r="H51" s="473"/>
      <c r="I51" s="473"/>
      <c r="J51" s="473"/>
      <c r="K51" s="473"/>
      <c r="L51" s="473"/>
      <c r="N51" s="282" t="s">
        <v>951</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72"/>
      <c r="E52" s="472"/>
      <c r="F52" s="472"/>
      <c r="G52" s="472"/>
      <c r="H52" s="472"/>
      <c r="I52" s="472"/>
      <c r="J52" s="472"/>
      <c r="K52" s="472"/>
      <c r="L52" s="472"/>
      <c r="N52" s="282" t="s">
        <v>946</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0"/>
      <c r="E56" s="470"/>
      <c r="F56" s="470"/>
      <c r="G56" s="470"/>
      <c r="H56" s="470"/>
      <c r="I56" s="470"/>
      <c r="J56" s="470"/>
      <c r="K56" s="470"/>
      <c r="L56" s="470"/>
      <c r="N56" s="282" t="s">
        <v>950</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73"/>
      <c r="E57" s="473"/>
      <c r="F57" s="473"/>
      <c r="G57" s="473"/>
      <c r="H57" s="473"/>
      <c r="I57" s="473"/>
      <c r="J57" s="473"/>
      <c r="K57" s="473"/>
      <c r="L57" s="473"/>
      <c r="N57" s="282" t="s">
        <v>951</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72"/>
      <c r="E58" s="472"/>
      <c r="F58" s="472"/>
      <c r="G58" s="472"/>
      <c r="H58" s="472"/>
      <c r="I58" s="472"/>
      <c r="J58" s="472"/>
      <c r="K58" s="472"/>
      <c r="L58" s="472"/>
      <c r="N58" s="282" t="s">
        <v>946</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0"/>
      <c r="E62" s="470"/>
      <c r="F62" s="470"/>
      <c r="G62" s="470"/>
      <c r="H62" s="470"/>
      <c r="I62" s="470"/>
      <c r="J62" s="470"/>
      <c r="K62" s="470"/>
      <c r="L62" s="470"/>
      <c r="N62" s="282" t="s">
        <v>950</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73"/>
      <c r="E63" s="473"/>
      <c r="F63" s="473"/>
      <c r="G63" s="473"/>
      <c r="H63" s="473"/>
      <c r="I63" s="473"/>
      <c r="J63" s="473"/>
      <c r="K63" s="473"/>
      <c r="L63" s="473"/>
      <c r="N63" s="282" t="s">
        <v>951</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72"/>
      <c r="E64" s="472"/>
      <c r="F64" s="472"/>
      <c r="G64" s="472"/>
      <c r="H64" s="472"/>
      <c r="I64" s="472"/>
      <c r="J64" s="472"/>
      <c r="K64" s="472"/>
      <c r="L64" s="472"/>
      <c r="N64" s="282" t="s">
        <v>946</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0"/>
      <c r="E68" s="470"/>
      <c r="F68" s="470"/>
      <c r="G68" s="470"/>
      <c r="H68" s="470"/>
      <c r="I68" s="470"/>
      <c r="J68" s="470"/>
      <c r="K68" s="470"/>
      <c r="L68" s="470"/>
      <c r="N68" s="282" t="s">
        <v>950</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73"/>
      <c r="E69" s="473"/>
      <c r="F69" s="473"/>
      <c r="G69" s="473"/>
      <c r="H69" s="473"/>
      <c r="I69" s="473"/>
      <c r="J69" s="473"/>
      <c r="K69" s="473"/>
      <c r="L69" s="473"/>
      <c r="N69" s="282" t="s">
        <v>951</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72"/>
      <c r="E70" s="472"/>
      <c r="F70" s="472"/>
      <c r="G70" s="472"/>
      <c r="H70" s="472"/>
      <c r="I70" s="472"/>
      <c r="J70" s="472"/>
      <c r="K70" s="472"/>
      <c r="L70" s="472"/>
      <c r="N70" s="282" t="s">
        <v>946</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0"/>
      <c r="E74" s="470"/>
      <c r="F74" s="470"/>
      <c r="G74" s="470"/>
      <c r="H74" s="470"/>
      <c r="I74" s="470"/>
      <c r="J74" s="470"/>
      <c r="K74" s="470"/>
      <c r="L74" s="470"/>
      <c r="N74" s="282" t="s">
        <v>950</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73"/>
      <c r="E75" s="473"/>
      <c r="F75" s="473"/>
      <c r="G75" s="473"/>
      <c r="H75" s="473"/>
      <c r="I75" s="473"/>
      <c r="J75" s="473"/>
      <c r="K75" s="473"/>
      <c r="L75" s="473"/>
      <c r="N75" s="282" t="s">
        <v>952</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7"/>
      <c r="E76" s="477"/>
      <c r="F76" s="477"/>
      <c r="G76" s="477"/>
      <c r="H76" s="477"/>
      <c r="I76" s="477"/>
      <c r="J76" s="477"/>
      <c r="K76" s="477"/>
      <c r="L76" s="477"/>
      <c r="N76" s="282" t="s">
        <v>946</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0"/>
      <c r="E80" s="470"/>
      <c r="F80" s="470"/>
      <c r="G80" s="470"/>
      <c r="H80" s="470"/>
      <c r="I80" s="470"/>
      <c r="J80" s="470"/>
      <c r="K80" s="470"/>
      <c r="L80" s="470"/>
      <c r="N80" s="282" t="s">
        <v>950</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73"/>
      <c r="E81" s="473"/>
      <c r="F81" s="473"/>
      <c r="G81" s="473"/>
      <c r="H81" s="473"/>
      <c r="I81" s="473"/>
      <c r="J81" s="473"/>
      <c r="K81" s="473"/>
      <c r="L81" s="473"/>
      <c r="N81" s="282" t="s">
        <v>952</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72"/>
      <c r="E82" s="472"/>
      <c r="F82" s="472"/>
      <c r="G82" s="472"/>
      <c r="H82" s="472"/>
      <c r="I82" s="472"/>
      <c r="J82" s="472"/>
      <c r="K82" s="472"/>
      <c r="L82" s="472"/>
      <c r="N82" s="282" t="s">
        <v>946</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0"/>
      <c r="E86" s="470"/>
      <c r="F86" s="470"/>
      <c r="G86" s="470"/>
      <c r="H86" s="470"/>
      <c r="I86" s="470"/>
      <c r="J86" s="470"/>
      <c r="K86" s="470"/>
      <c r="L86" s="470"/>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E6" sqref="E6"/>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1" t="s">
        <v>416</v>
      </c>
      <c r="C1" s="491"/>
      <c r="D1" s="491"/>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958</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2" t="s">
        <v>66</v>
      </c>
      <c r="C17" s="492"/>
      <c r="D17" s="492"/>
      <c r="E17" s="492"/>
      <c r="F17" s="492"/>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957</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9"/>
      <c r="C21" s="490"/>
      <c r="D21" s="312"/>
      <c r="E21" s="312"/>
      <c r="F21" s="312"/>
      <c r="H21" s="269"/>
      <c r="I21" s="82"/>
    </row>
    <row r="22" spans="1:11" x14ac:dyDescent="0.25">
      <c r="A22" s="250" t="s">
        <v>430</v>
      </c>
      <c r="B22" s="489"/>
      <c r="C22" s="490"/>
      <c r="D22" s="312"/>
      <c r="E22" s="312"/>
      <c r="F22" s="312"/>
      <c r="H22" s="269"/>
      <c r="I22" s="82"/>
    </row>
    <row r="23" spans="1:11" x14ac:dyDescent="0.25">
      <c r="A23" s="250" t="s">
        <v>431</v>
      </c>
      <c r="B23" s="489"/>
      <c r="C23" s="490"/>
      <c r="D23" s="312"/>
      <c r="E23" s="312"/>
      <c r="F23" s="312"/>
      <c r="H23" s="269"/>
      <c r="I23" s="82"/>
    </row>
    <row r="24" spans="1:11" x14ac:dyDescent="0.25">
      <c r="A24" s="250" t="s">
        <v>432</v>
      </c>
      <c r="B24" s="489"/>
      <c r="C24" s="490"/>
      <c r="D24" s="312"/>
      <c r="E24" s="312"/>
      <c r="F24" s="312"/>
      <c r="H24" s="269"/>
      <c r="I24" s="82"/>
    </row>
    <row r="25" spans="1:11" x14ac:dyDescent="0.25">
      <c r="A25" s="250" t="s">
        <v>433</v>
      </c>
      <c r="B25" s="489"/>
      <c r="C25" s="490"/>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9"/>
      <c r="C35" s="490"/>
      <c r="D35" s="312"/>
      <c r="E35" s="312"/>
      <c r="F35" s="312"/>
      <c r="H35" s="269"/>
      <c r="I35" s="82"/>
    </row>
    <row r="36" spans="1:11" x14ac:dyDescent="0.25">
      <c r="A36" s="250" t="s">
        <v>440</v>
      </c>
      <c r="B36" s="489"/>
      <c r="C36" s="490"/>
      <c r="D36" s="312"/>
      <c r="E36" s="312"/>
      <c r="F36" s="312"/>
      <c r="H36" s="269"/>
      <c r="I36" s="82"/>
    </row>
    <row r="37" spans="1:11" x14ac:dyDescent="0.25">
      <c r="A37" s="250" t="s">
        <v>441</v>
      </c>
      <c r="B37" s="489"/>
      <c r="C37" s="490"/>
      <c r="D37" s="312"/>
      <c r="E37" s="312"/>
      <c r="F37" s="312"/>
      <c r="H37" s="269"/>
      <c r="I37" s="82"/>
    </row>
    <row r="38" spans="1:11" x14ac:dyDescent="0.25">
      <c r="A38" s="250" t="s">
        <v>442</v>
      </c>
      <c r="B38" s="489"/>
      <c r="C38" s="490"/>
      <c r="D38" s="312"/>
      <c r="E38" s="312"/>
      <c r="F38" s="312"/>
      <c r="H38" s="269"/>
      <c r="I38" s="82"/>
    </row>
    <row r="39" spans="1:11" x14ac:dyDescent="0.25">
      <c r="A39" s="250" t="s">
        <v>443</v>
      </c>
      <c r="B39" s="489"/>
      <c r="C39" s="490"/>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9"/>
      <c r="C49" s="490"/>
      <c r="D49" s="312"/>
      <c r="E49" s="312"/>
      <c r="F49" s="312"/>
      <c r="H49" s="269"/>
      <c r="I49" s="82"/>
    </row>
    <row r="50" spans="1:11" x14ac:dyDescent="0.25">
      <c r="A50" s="250" t="s">
        <v>450</v>
      </c>
      <c r="B50" s="489"/>
      <c r="C50" s="490"/>
      <c r="D50" s="312"/>
      <c r="E50" s="312"/>
      <c r="F50" s="312"/>
      <c r="H50" s="269"/>
      <c r="I50" s="82"/>
    </row>
    <row r="51" spans="1:11" x14ac:dyDescent="0.25">
      <c r="A51" s="250" t="s">
        <v>451</v>
      </c>
      <c r="B51" s="489"/>
      <c r="C51" s="490"/>
      <c r="D51" s="312"/>
      <c r="E51" s="312"/>
      <c r="F51" s="312"/>
      <c r="H51" s="269"/>
      <c r="I51" s="82"/>
    </row>
    <row r="52" spans="1:11" x14ac:dyDescent="0.25">
      <c r="A52" s="250" t="s">
        <v>452</v>
      </c>
      <c r="B52" s="489"/>
      <c r="C52" s="490"/>
      <c r="D52" s="312"/>
      <c r="E52" s="312"/>
      <c r="F52" s="312"/>
      <c r="H52" s="269"/>
      <c r="I52" s="82"/>
    </row>
    <row r="53" spans="1:11" x14ac:dyDescent="0.25">
      <c r="A53" s="250" t="s">
        <v>453</v>
      </c>
      <c r="B53" s="489"/>
      <c r="C53" s="490"/>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9"/>
      <c r="C63" s="490"/>
      <c r="D63" s="312"/>
      <c r="E63" s="312"/>
      <c r="F63" s="312"/>
      <c r="H63" s="269"/>
      <c r="I63" s="82"/>
    </row>
    <row r="64" spans="1:11" x14ac:dyDescent="0.25">
      <c r="A64" s="250" t="s">
        <v>456</v>
      </c>
      <c r="B64" s="489"/>
      <c r="C64" s="490"/>
      <c r="D64" s="312"/>
      <c r="E64" s="312"/>
      <c r="F64" s="312"/>
      <c r="H64" s="269"/>
      <c r="I64" s="82"/>
    </row>
    <row r="65" spans="1:11" x14ac:dyDescent="0.25">
      <c r="A65" s="250" t="s">
        <v>457</v>
      </c>
      <c r="B65" s="489"/>
      <c r="C65" s="490"/>
      <c r="D65" s="312"/>
      <c r="E65" s="312"/>
      <c r="F65" s="312"/>
      <c r="H65" s="269"/>
      <c r="I65" s="82"/>
    </row>
    <row r="66" spans="1:11" x14ac:dyDescent="0.25">
      <c r="A66" s="250" t="s">
        <v>458</v>
      </c>
      <c r="B66" s="489"/>
      <c r="C66" s="490"/>
      <c r="D66" s="312"/>
      <c r="E66" s="312"/>
      <c r="F66" s="312"/>
      <c r="H66" s="269"/>
      <c r="I66" s="82"/>
    </row>
    <row r="67" spans="1:11" x14ac:dyDescent="0.25">
      <c r="A67" s="250" t="s">
        <v>459</v>
      </c>
      <c r="B67" s="489"/>
      <c r="C67" s="490"/>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9"/>
      <c r="C77" s="490"/>
      <c r="D77" s="312"/>
      <c r="E77" s="312"/>
      <c r="F77" s="312"/>
      <c r="H77" s="269"/>
      <c r="I77" s="82"/>
    </row>
    <row r="78" spans="1:11" x14ac:dyDescent="0.25">
      <c r="A78" s="250" t="s">
        <v>462</v>
      </c>
      <c r="B78" s="489"/>
      <c r="C78" s="490"/>
      <c r="D78" s="312"/>
      <c r="E78" s="312"/>
      <c r="F78" s="312"/>
      <c r="H78" s="269"/>
      <c r="I78" s="82"/>
    </row>
    <row r="79" spans="1:11" x14ac:dyDescent="0.25">
      <c r="A79" s="250" t="s">
        <v>463</v>
      </c>
      <c r="B79" s="489"/>
      <c r="C79" s="490"/>
      <c r="D79" s="312"/>
      <c r="E79" s="312"/>
      <c r="F79" s="312"/>
      <c r="H79" s="269"/>
      <c r="I79" s="82"/>
    </row>
    <row r="80" spans="1:11" x14ac:dyDescent="0.25">
      <c r="A80" s="250" t="s">
        <v>464</v>
      </c>
      <c r="B80" s="489"/>
      <c r="C80" s="490"/>
      <c r="D80" s="312"/>
      <c r="E80" s="312"/>
      <c r="F80" s="312"/>
      <c r="H80" s="269"/>
      <c r="I80" s="82"/>
    </row>
    <row r="81" spans="1:11" x14ac:dyDescent="0.25">
      <c r="A81" s="250" t="s">
        <v>465</v>
      </c>
      <c r="B81" s="489"/>
      <c r="C81" s="490"/>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3" t="s">
        <v>671</v>
      </c>
      <c r="D1" s="493"/>
      <c r="E1" s="493"/>
      <c r="F1" s="493"/>
      <c r="G1" s="493"/>
      <c r="H1" s="493"/>
      <c r="I1" s="493"/>
      <c r="J1" s="493"/>
      <c r="K1" s="493"/>
      <c r="L1" s="493"/>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40" t="s">
        <v>22</v>
      </c>
      <c r="C3" s="486" t="s">
        <v>44</v>
      </c>
      <c r="D3" s="131" t="str">
        <f>IF(AND('1'!$C$22="Verslo pradžia",YEAR('1'!$E$22)=YEAR('1'!$C$11)),"Pradžios metai","Ataskaitiniai metai")</f>
        <v>Pradžios metai</v>
      </c>
      <c r="E3" s="444" t="s">
        <v>12</v>
      </c>
      <c r="F3" s="445"/>
      <c r="G3" s="445"/>
      <c r="H3" s="445"/>
      <c r="I3" s="445"/>
      <c r="J3" s="445"/>
      <c r="K3" s="445"/>
      <c r="L3" s="445"/>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41"/>
      <c r="C4" s="487"/>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7" priority="16" operator="lessThan">
      <formula>0</formula>
    </cfRule>
    <cfRule type="cellIs" dxfId="66" priority="17" operator="lessThan">
      <formula>0</formula>
    </cfRule>
  </conditionalFormatting>
  <conditionalFormatting sqref="D19:L19">
    <cfRule type="cellIs" dxfId="65" priority="28" operator="lessThan">
      <formula>0</formula>
    </cfRule>
    <cfRule type="cellIs" dxfId="64" priority="29" operator="lessThan">
      <formula>0</formula>
    </cfRule>
  </conditionalFormatting>
  <conditionalFormatting sqref="D29:L29">
    <cfRule type="cellIs" dxfId="63" priority="26" operator="lessThan">
      <formula>0</formula>
    </cfRule>
    <cfRule type="cellIs" dxfId="62" priority="27" operator="lessThan">
      <formula>0</formula>
    </cfRule>
  </conditionalFormatting>
  <conditionalFormatting sqref="D39:L39">
    <cfRule type="cellIs" dxfId="61" priority="24" operator="lessThan">
      <formula>0</formula>
    </cfRule>
    <cfRule type="cellIs" dxfId="60" priority="25" operator="lessThan">
      <formula>0</formula>
    </cfRule>
  </conditionalFormatting>
  <conditionalFormatting sqref="D49:L49">
    <cfRule type="cellIs" dxfId="59" priority="22" operator="lessThan">
      <formula>0</formula>
    </cfRule>
    <cfRule type="cellIs" dxfId="58" priority="23" operator="lessThan">
      <formula>0</formula>
    </cfRule>
  </conditionalFormatting>
  <conditionalFormatting sqref="D59:L59">
    <cfRule type="cellIs" dxfId="57" priority="20" operator="lessThan">
      <formula>0</formula>
    </cfRule>
    <cfRule type="cellIs" dxfId="56" priority="21" operator="lessThan">
      <formula>0</formula>
    </cfRule>
  </conditionalFormatting>
  <conditionalFormatting sqref="N2">
    <cfRule type="expression" dxfId="55" priority="6">
      <formula>ISNUMBER(SEARCH("Klaida", N2))</formula>
    </cfRule>
  </conditionalFormatting>
  <conditionalFormatting sqref="N3">
    <cfRule type="expression" dxfId="5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1" t="s">
        <v>376</v>
      </c>
      <c r="C1" s="491"/>
      <c r="D1" s="491"/>
      <c r="E1" s="491"/>
      <c r="F1" s="491"/>
      <c r="G1" s="491"/>
      <c r="H1" s="491"/>
      <c r="I1" s="491"/>
      <c r="J1" s="491"/>
      <c r="K1" s="491"/>
      <c r="L1" s="6"/>
      <c r="M1" s="275" t="s">
        <v>293</v>
      </c>
    </row>
    <row r="2" spans="1:13" ht="5.0999999999999996" customHeight="1" x14ac:dyDescent="0.25">
      <c r="M2" s="276"/>
    </row>
    <row r="3" spans="1:13" ht="24" x14ac:dyDescent="0.25">
      <c r="A3" s="486" t="s">
        <v>22</v>
      </c>
      <c r="B3" s="486" t="s">
        <v>23</v>
      </c>
      <c r="C3" s="131" t="str">
        <f>IF(AND('1'!$C$22="Verslo pradžia",YEAR('1'!$E$22)=YEAR('1'!$C$11)),"Pradžios metai","Ataskaitiniai metai")</f>
        <v>Pradžios metai</v>
      </c>
      <c r="D3" s="444" t="s">
        <v>12</v>
      </c>
      <c r="E3" s="445"/>
      <c r="F3" s="445"/>
      <c r="G3" s="445"/>
      <c r="H3" s="445"/>
      <c r="I3" s="445"/>
      <c r="J3" s="445"/>
      <c r="K3" s="445"/>
      <c r="M3" s="276"/>
    </row>
    <row r="4" spans="1:13" ht="15.75" thickBot="1" x14ac:dyDescent="0.3">
      <c r="A4" s="487"/>
      <c r="B4" s="487"/>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50" priority="9" operator="lessThan">
      <formula>0</formula>
    </cfRule>
  </conditionalFormatting>
  <conditionalFormatting sqref="C12:K12">
    <cfRule type="cellIs" dxfId="49" priority="15" operator="lessThan">
      <formula>0</formula>
    </cfRule>
  </conditionalFormatting>
  <conditionalFormatting sqref="C13:K13">
    <cfRule type="expression" dxfId="48" priority="8">
      <formula>ABS(C$13)&gt;C$12</formula>
    </cfRule>
  </conditionalFormatting>
  <conditionalFormatting sqref="C31:K32">
    <cfRule type="cellIs" dxfId="47"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4" zoomScale="130" zoomScaleNormal="130" workbookViewId="0">
      <selection activeCell="H19" sqref="H19"/>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517" t="s">
        <v>383</v>
      </c>
      <c r="D1" s="517"/>
      <c r="E1" s="517"/>
      <c r="F1" s="517"/>
      <c r="G1" s="517"/>
      <c r="H1" s="517"/>
      <c r="I1" s="517"/>
      <c r="J1" s="517"/>
      <c r="K1" s="517"/>
      <c r="L1" s="517"/>
      <c r="M1" s="517"/>
      <c r="N1" s="517"/>
      <c r="O1" s="517"/>
      <c r="P1" s="517"/>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965</v>
      </c>
    </row>
    <row r="4" spans="1:18" s="3" customFormat="1" x14ac:dyDescent="0.25">
      <c r="A4" s="228"/>
      <c r="B4" s="502" t="s">
        <v>35</v>
      </c>
      <c r="C4" s="504" t="s">
        <v>75</v>
      </c>
      <c r="D4" s="504"/>
      <c r="E4" s="508" t="s">
        <v>388</v>
      </c>
      <c r="F4" s="509"/>
      <c r="G4" s="509"/>
      <c r="H4" s="509"/>
      <c r="I4" s="509"/>
      <c r="J4" s="509"/>
      <c r="K4" s="510"/>
      <c r="L4" s="504" t="s">
        <v>389</v>
      </c>
      <c r="M4" s="506" t="s">
        <v>390</v>
      </c>
      <c r="N4" s="506" t="s">
        <v>391</v>
      </c>
      <c r="O4" s="506" t="s">
        <v>76</v>
      </c>
      <c r="P4" s="161" t="s">
        <v>387</v>
      </c>
      <c r="R4" s="276"/>
    </row>
    <row r="5" spans="1:18" s="3" customFormat="1" ht="15.75" thickBot="1" x14ac:dyDescent="0.3">
      <c r="A5" s="229"/>
      <c r="B5" s="503"/>
      <c r="C5" s="505"/>
      <c r="D5" s="505"/>
      <c r="E5" s="511"/>
      <c r="F5" s="512"/>
      <c r="G5" s="512"/>
      <c r="H5" s="512"/>
      <c r="I5" s="512"/>
      <c r="J5" s="512"/>
      <c r="K5" s="513"/>
      <c r="L5" s="505"/>
      <c r="M5" s="507"/>
      <c r="N5" s="507"/>
      <c r="O5" s="507"/>
      <c r="P5" s="361">
        <f>DATE(D15,12,31)</f>
        <v>366</v>
      </c>
      <c r="R5" s="276"/>
    </row>
    <row r="6" spans="1:18" s="3" customFormat="1" ht="15.75" thickTop="1" x14ac:dyDescent="0.25">
      <c r="B6" s="33" t="s">
        <v>377</v>
      </c>
      <c r="C6" s="518"/>
      <c r="D6" s="518"/>
      <c r="E6" s="523"/>
      <c r="F6" s="524"/>
      <c r="G6" s="524"/>
      <c r="H6" s="524"/>
      <c r="I6" s="524"/>
      <c r="J6" s="524"/>
      <c r="K6" s="525"/>
      <c r="L6" s="318"/>
      <c r="M6" s="318"/>
      <c r="N6" s="319"/>
      <c r="O6" s="320"/>
      <c r="P6" s="319"/>
      <c r="R6" s="276"/>
    </row>
    <row r="7" spans="1:18" s="3" customFormat="1" x14ac:dyDescent="0.25">
      <c r="B7" s="34" t="s">
        <v>378</v>
      </c>
      <c r="C7" s="519"/>
      <c r="D7" s="519"/>
      <c r="E7" s="520"/>
      <c r="F7" s="521"/>
      <c r="G7" s="521"/>
      <c r="H7" s="521"/>
      <c r="I7" s="521"/>
      <c r="J7" s="521"/>
      <c r="K7" s="522"/>
      <c r="L7" s="321"/>
      <c r="M7" s="321"/>
      <c r="N7" s="322"/>
      <c r="O7" s="309"/>
      <c r="P7" s="323"/>
      <c r="R7" s="276"/>
    </row>
    <row r="8" spans="1:18" s="3" customFormat="1" x14ac:dyDescent="0.25">
      <c r="B8" s="34" t="s">
        <v>379</v>
      </c>
      <c r="C8" s="519"/>
      <c r="D8" s="519"/>
      <c r="E8" s="520"/>
      <c r="F8" s="521"/>
      <c r="G8" s="521"/>
      <c r="H8" s="521"/>
      <c r="I8" s="521"/>
      <c r="J8" s="521"/>
      <c r="K8" s="522"/>
      <c r="L8" s="321"/>
      <c r="M8" s="321"/>
      <c r="N8" s="322"/>
      <c r="O8" s="309"/>
      <c r="P8" s="323"/>
      <c r="R8" s="276"/>
    </row>
    <row r="9" spans="1:18" s="3" customFormat="1" x14ac:dyDescent="0.25">
      <c r="B9" s="34" t="s">
        <v>380</v>
      </c>
      <c r="C9" s="519"/>
      <c r="D9" s="519"/>
      <c r="E9" s="520"/>
      <c r="F9" s="521"/>
      <c r="G9" s="521"/>
      <c r="H9" s="521"/>
      <c r="I9" s="521"/>
      <c r="J9" s="521"/>
      <c r="K9" s="522"/>
      <c r="L9" s="321"/>
      <c r="M9" s="321"/>
      <c r="N9" s="322"/>
      <c r="O9" s="309"/>
      <c r="P9" s="323"/>
      <c r="R9" s="276"/>
    </row>
    <row r="10" spans="1:18" s="3" customFormat="1" ht="15" customHeight="1" thickBot="1" x14ac:dyDescent="0.3">
      <c r="A10" s="107"/>
      <c r="B10" s="106" t="s">
        <v>381</v>
      </c>
      <c r="C10" s="496"/>
      <c r="D10" s="496"/>
      <c r="E10" s="497"/>
      <c r="F10" s="498"/>
      <c r="G10" s="498"/>
      <c r="H10" s="498"/>
      <c r="I10" s="498"/>
      <c r="J10" s="498"/>
      <c r="K10" s="499"/>
      <c r="L10" s="324"/>
      <c r="M10" s="324"/>
      <c r="N10" s="325"/>
      <c r="O10" s="326"/>
      <c r="P10" s="327"/>
      <c r="R10" s="276"/>
    </row>
    <row r="11" spans="1:18" s="3" customFormat="1" ht="15.6" customHeight="1" thickTop="1" thickBot="1" x14ac:dyDescent="0.3">
      <c r="A11" s="107"/>
      <c r="B11" s="500" t="s">
        <v>37</v>
      </c>
      <c r="C11" s="501"/>
      <c r="D11" s="501"/>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494" t="s">
        <v>35</v>
      </c>
      <c r="C14" s="494" t="s">
        <v>77</v>
      </c>
      <c r="D14" s="131" t="str">
        <f>IF(AND('1'!$C$22="Verslo pradžia",YEAR('1'!$E$22)=YEAR('1'!$C$11)),"Pradžios metai","Ataskaitiniai metai")</f>
        <v>Pradžios metai</v>
      </c>
      <c r="E14" s="444" t="s">
        <v>12</v>
      </c>
      <c r="F14" s="445"/>
      <c r="G14" s="445"/>
      <c r="H14" s="445"/>
      <c r="I14" s="445"/>
      <c r="J14" s="445"/>
      <c r="K14" s="445"/>
      <c r="L14" s="445"/>
      <c r="N14" s="276"/>
    </row>
    <row r="15" spans="1:18" ht="15.75" thickBot="1" x14ac:dyDescent="0.3">
      <c r="A15" s="221"/>
      <c r="B15" s="495"/>
      <c r="C15" s="495"/>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514" t="s">
        <v>964</v>
      </c>
      <c r="O17" s="514"/>
      <c r="P17" s="514"/>
      <c r="Q17" s="514"/>
      <c r="R17" s="514"/>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514" t="s">
        <v>963</v>
      </c>
      <c r="O18" s="514"/>
      <c r="P18" s="514"/>
      <c r="Q18" s="514"/>
      <c r="R18" s="514"/>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515" t="s">
        <v>962</v>
      </c>
      <c r="O24" s="515"/>
      <c r="P24" s="515"/>
      <c r="Q24" s="515"/>
      <c r="R24" s="515"/>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494" t="s">
        <v>35</v>
      </c>
      <c r="C28" s="494"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495"/>
      <c r="C29" s="495"/>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516" t="s">
        <v>961</v>
      </c>
      <c r="O34" s="516"/>
      <c r="P34" s="516"/>
      <c r="Q34" s="516"/>
      <c r="R34" s="516"/>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N17:R17"/>
    <mergeCell ref="N18:R18"/>
    <mergeCell ref="N24:R24"/>
    <mergeCell ref="N34:R34"/>
    <mergeCell ref="C1:P1"/>
    <mergeCell ref="O4:O5"/>
    <mergeCell ref="C6:D6"/>
    <mergeCell ref="C7:D7"/>
    <mergeCell ref="C8:D8"/>
    <mergeCell ref="C9:D9"/>
    <mergeCell ref="E9:K9"/>
    <mergeCell ref="E6:K6"/>
    <mergeCell ref="E7:K7"/>
    <mergeCell ref="E8:K8"/>
    <mergeCell ref="B4:B5"/>
    <mergeCell ref="C4:D5"/>
    <mergeCell ref="L4:L5"/>
    <mergeCell ref="M4:M5"/>
    <mergeCell ref="N4:N5"/>
    <mergeCell ref="E4:K5"/>
    <mergeCell ref="B28:B29"/>
    <mergeCell ref="C28:C29"/>
    <mergeCell ref="C10:D10"/>
    <mergeCell ref="E10:K10"/>
    <mergeCell ref="B11:D11"/>
    <mergeCell ref="B14:B15"/>
    <mergeCell ref="C14:C15"/>
    <mergeCell ref="E14:L14"/>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3" priority="2">
      <formula>D29="-"</formula>
    </cfRule>
  </conditionalFormatting>
  <conditionalFormatting sqref="P11">
    <cfRule type="expression" dxfId="42" priority="110">
      <formula>$P$11&lt;&gt;$D$23+$D$33</formula>
    </cfRule>
  </conditionalFormatting>
  <conditionalFormatting sqref="R11">
    <cfRule type="expression" dxfId="41"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26" t="s">
        <v>22</v>
      </c>
      <c r="C5" s="486" t="s">
        <v>44</v>
      </c>
      <c r="D5" s="131" t="str">
        <f>IF(AND('1'!$C$22="Verslo pradžia",YEAR('1'!$E$22)=YEAR('1'!$C$11)),"Pradžios metai","Ataskaitiniai metai")</f>
        <v>Pradžios metai</v>
      </c>
      <c r="E5" s="444" t="s">
        <v>12</v>
      </c>
      <c r="F5" s="445"/>
      <c r="G5" s="445"/>
      <c r="H5" s="445"/>
      <c r="I5" s="445"/>
      <c r="J5" s="445"/>
      <c r="K5" s="445"/>
      <c r="L5" s="445"/>
      <c r="M5" s="42"/>
      <c r="N5" s="287"/>
    </row>
    <row r="6" spans="2:15" ht="15.75" thickBot="1" x14ac:dyDescent="0.3">
      <c r="B6" s="527"/>
      <c r="C6" s="487"/>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968</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969</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24" x14ac:dyDescent="0.25">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9" priority="6">
      <formula>E$32&lt;0</formula>
    </cfRule>
  </conditionalFormatting>
  <conditionalFormatting sqref="E48:L48">
    <cfRule type="expression" dxfId="28" priority="11">
      <formula>E48&lt;0</formula>
    </cfRule>
  </conditionalFormatting>
  <conditionalFormatting sqref="N2">
    <cfRule type="expression" dxfId="27" priority="12">
      <formula>ISNUMBER(SEARCH("Klaida", N2))</formula>
    </cfRule>
  </conditionalFormatting>
  <conditionalFormatting sqref="N32:N33">
    <cfRule type="expression" dxfId="26" priority="2">
      <formula>ISNUMBER(SEARCH("Klaida", N32))</formula>
    </cfRule>
  </conditionalFormatting>
  <conditionalFormatting sqref="N48">
    <cfRule type="expression" dxfId="25"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24" activePane="bottomRight" state="frozen"/>
      <selection activeCell="B14" sqref="B14:L14"/>
      <selection pane="topRight" activeCell="B14" sqref="B14:L14"/>
      <selection pane="bottomLeft" activeCell="B14" sqref="B14:L14"/>
      <selection pane="bottomRight" activeCell="C36" sqref="C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26" t="s">
        <v>22</v>
      </c>
      <c r="C5" s="486" t="s">
        <v>44</v>
      </c>
      <c r="D5" s="131" t="str">
        <f>IF(AND('1'!$C$22="Verslo pradžia",YEAR('1'!$E$22)=YEAR('1'!$C$11)),"Pradžios metai","Ataskaitiniai metai")</f>
        <v>Pradžios metai</v>
      </c>
      <c r="E5" s="444" t="s">
        <v>12</v>
      </c>
      <c r="F5" s="445"/>
      <c r="G5" s="445"/>
      <c r="H5" s="445"/>
      <c r="I5" s="445"/>
      <c r="J5" s="445"/>
      <c r="K5" s="445"/>
      <c r="L5" s="445"/>
      <c r="N5" s="287"/>
    </row>
    <row r="6" spans="2:14" ht="15.75" thickBot="1" x14ac:dyDescent="0.3">
      <c r="B6" s="527"/>
      <c r="C6" s="487"/>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8"/>
      <c r="E27" s="529"/>
      <c r="F27" s="529"/>
      <c r="G27" s="529"/>
      <c r="H27" s="529"/>
      <c r="I27" s="529"/>
      <c r="J27" s="529"/>
      <c r="K27" s="529"/>
      <c r="L27" s="529"/>
      <c r="N27" s="289" t="s">
        <v>971</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8"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86" t="s">
        <v>22</v>
      </c>
      <c r="C5" s="486" t="s">
        <v>44</v>
      </c>
      <c r="D5" s="131" t="str">
        <f>IF(AND('1'!$C$22="Verslo pradžia",YEAR('1'!$E$22)=YEAR('1'!$C$11)),"Pradžios metai","Ataskaitiniai metai")</f>
        <v>Pradžios metai</v>
      </c>
      <c r="E5" s="444" t="s">
        <v>12</v>
      </c>
      <c r="F5" s="445"/>
      <c r="G5" s="445"/>
      <c r="H5" s="445"/>
      <c r="I5" s="445"/>
      <c r="J5" s="445"/>
      <c r="K5" s="445"/>
      <c r="L5" s="445"/>
    </row>
    <row r="6" spans="1:14" ht="15.75" thickBot="1" x14ac:dyDescent="0.3">
      <c r="B6" s="487"/>
      <c r="C6" s="487"/>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24" x14ac:dyDescent="0.25">
      <c r="A13" s="11"/>
      <c r="B13" s="198" t="s">
        <v>509</v>
      </c>
      <c r="C13" s="210" t="s">
        <v>167</v>
      </c>
      <c r="D13" s="328"/>
      <c r="E13" s="328"/>
      <c r="F13" s="328"/>
      <c r="G13" s="328"/>
      <c r="H13" s="328"/>
      <c r="I13" s="328"/>
      <c r="J13" s="328"/>
      <c r="K13" s="328"/>
      <c r="L13" s="328"/>
      <c r="M13" s="55"/>
      <c r="N13" s="287" t="s">
        <v>974</v>
      </c>
    </row>
    <row r="14" spans="1:14" ht="24" x14ac:dyDescent="0.25">
      <c r="A14" s="11"/>
      <c r="B14" s="198" t="s">
        <v>510</v>
      </c>
      <c r="C14" s="210" t="s">
        <v>168</v>
      </c>
      <c r="D14" s="328"/>
      <c r="E14" s="328"/>
      <c r="F14" s="328"/>
      <c r="G14" s="328"/>
      <c r="H14" s="328"/>
      <c r="I14" s="328"/>
      <c r="J14" s="328"/>
      <c r="K14" s="328"/>
      <c r="L14" s="328"/>
      <c r="M14" s="55"/>
      <c r="N14" s="287" t="s">
        <v>974</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974</v>
      </c>
    </row>
    <row r="34" spans="1:14" x14ac:dyDescent="0.25">
      <c r="A34" s="11"/>
      <c r="B34" s="198" t="s">
        <v>525</v>
      </c>
      <c r="C34" s="18" t="s">
        <v>187</v>
      </c>
      <c r="D34" s="328"/>
      <c r="E34" s="328"/>
      <c r="F34" s="328"/>
      <c r="G34" s="328"/>
      <c r="H34" s="328"/>
      <c r="I34" s="328"/>
      <c r="J34" s="328"/>
      <c r="K34" s="328"/>
      <c r="L34" s="328"/>
      <c r="N34" s="287" t="s">
        <v>974</v>
      </c>
    </row>
    <row r="35" spans="1:14" x14ac:dyDescent="0.25">
      <c r="A35" s="11"/>
      <c r="B35" s="198" t="s">
        <v>526</v>
      </c>
      <c r="C35" s="18" t="s">
        <v>188</v>
      </c>
      <c r="D35" s="316"/>
      <c r="E35" s="316"/>
      <c r="F35" s="316"/>
      <c r="G35" s="316"/>
      <c r="H35" s="316"/>
      <c r="I35" s="316"/>
      <c r="J35" s="316"/>
      <c r="K35" s="316"/>
      <c r="L35" s="316"/>
      <c r="N35" s="287" t="s">
        <v>974</v>
      </c>
    </row>
    <row r="36" spans="1:14" x14ac:dyDescent="0.25">
      <c r="A36" s="11"/>
      <c r="B36" s="198" t="s">
        <v>527</v>
      </c>
      <c r="C36" s="18" t="s">
        <v>189</v>
      </c>
      <c r="D36" s="328"/>
      <c r="E36" s="328"/>
      <c r="F36" s="328"/>
      <c r="G36" s="328"/>
      <c r="H36" s="328"/>
      <c r="I36" s="328"/>
      <c r="J36" s="328"/>
      <c r="K36" s="328"/>
      <c r="L36" s="328"/>
      <c r="N36" s="287" t="s">
        <v>974</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9" priority="6">
      <formula>ABS(D$13)&gt;D$12</formula>
    </cfRule>
  </conditionalFormatting>
  <conditionalFormatting sqref="D45:L46">
    <cfRule type="expression" dxfId="8" priority="1">
      <formula>ABS(D$13)&gt;D$12</formula>
    </cfRule>
  </conditionalFormatting>
  <conditionalFormatting sqref="D64:L64">
    <cfRule type="expression" dxfId="7" priority="16">
      <formula>D$64&lt;0</formula>
    </cfRule>
  </conditionalFormatting>
  <conditionalFormatting sqref="N2">
    <cfRule type="expression" dxfId="6" priority="12">
      <formula>N2&lt;&gt;"ok"</formula>
    </cfRule>
  </conditionalFormatting>
  <conditionalFormatting sqref="N64:N65">
    <cfRule type="expression" dxfId="5"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tabSelected="1"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4" t="s">
        <v>6</v>
      </c>
      <c r="C1" s="534"/>
      <c r="D1" s="534"/>
      <c r="E1" s="534"/>
      <c r="F1" s="534"/>
      <c r="G1" s="534"/>
      <c r="H1" s="392"/>
      <c r="I1" s="392"/>
      <c r="J1" s="165"/>
      <c r="K1" s="165"/>
      <c r="L1" s="165"/>
      <c r="M1" s="165"/>
      <c r="N1" s="175"/>
      <c r="P1" s="290" t="s">
        <v>293</v>
      </c>
    </row>
    <row r="2" spans="1:17" x14ac:dyDescent="0.25">
      <c r="P2" s="291"/>
    </row>
    <row r="3" spans="1:17" ht="38.25" x14ac:dyDescent="0.25">
      <c r="A3" s="494" t="s">
        <v>22</v>
      </c>
      <c r="B3" s="535"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495"/>
      <c r="B4" s="536"/>
      <c r="C4" s="132" t="str">
        <f>_xlfn.CONCAT("",YEAR(Parametrai!$C$13)-2)</f>
        <v>2024</v>
      </c>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537" t="s">
        <v>242</v>
      </c>
      <c r="P4" s="537"/>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1">
        <f>Parametrai!C21</f>
        <v>1.25</v>
      </c>
      <c r="P5" s="531"/>
      <c r="Q5" s="3" t="s">
        <v>984</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1">
        <f>Parametrai!C22</f>
        <v>0.65</v>
      </c>
      <c r="P6" s="531"/>
      <c r="Q6" s="3" t="s">
        <v>983</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3">
        <f>Parametrai!C23</f>
        <v>0</v>
      </c>
      <c r="P7" s="533"/>
      <c r="Q7" s="3" t="s">
        <v>982</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1">
        <f>Parametrai!C24</f>
        <v>1</v>
      </c>
      <c r="P8" s="531"/>
      <c r="Q8" s="3" t="s">
        <v>981</v>
      </c>
    </row>
    <row r="9" spans="1:17" x14ac:dyDescent="0.25">
      <c r="P9" s="291"/>
    </row>
    <row r="10" spans="1:17" x14ac:dyDescent="0.25">
      <c r="M10" s="4"/>
      <c r="O10" s="291"/>
      <c r="P10" s="3"/>
    </row>
    <row r="11" spans="1:17" x14ac:dyDescent="0.25">
      <c r="P11" s="291"/>
    </row>
    <row r="12" spans="1:17" ht="24" customHeight="1" x14ac:dyDescent="0.25">
      <c r="B12" s="532" t="s">
        <v>686</v>
      </c>
      <c r="C12" s="532"/>
      <c r="D12" s="532"/>
      <c r="E12" s="532"/>
      <c r="F12" s="532"/>
      <c r="G12" s="532"/>
      <c r="H12" s="532"/>
      <c r="I12" s="532"/>
      <c r="J12" s="532"/>
      <c r="K12" s="532"/>
      <c r="L12" s="532"/>
      <c r="M12" s="2"/>
      <c r="N12" s="2"/>
      <c r="P12" s="291"/>
    </row>
    <row r="13" spans="1:17" ht="148.15" customHeight="1" x14ac:dyDescent="0.25">
      <c r="B13" s="530" t="s">
        <v>682</v>
      </c>
      <c r="C13" s="530"/>
      <c r="D13" s="530"/>
      <c r="E13" s="530"/>
      <c r="F13" s="530"/>
      <c r="G13" s="530"/>
      <c r="H13" s="530"/>
      <c r="I13" s="530"/>
      <c r="J13" s="530"/>
      <c r="K13" s="530"/>
      <c r="L13" s="530"/>
      <c r="M13" s="412"/>
      <c r="N13" s="412"/>
      <c r="P13" s="291"/>
    </row>
    <row r="14" spans="1:17" ht="63.6" customHeight="1" x14ac:dyDescent="0.25">
      <c r="B14" s="530" t="s">
        <v>683</v>
      </c>
      <c r="C14" s="530"/>
      <c r="D14" s="530"/>
      <c r="E14" s="530"/>
      <c r="F14" s="530"/>
      <c r="G14" s="530"/>
      <c r="H14" s="530"/>
      <c r="I14" s="530"/>
      <c r="J14" s="530"/>
      <c r="K14" s="530"/>
      <c r="L14" s="530"/>
      <c r="M14" s="412"/>
      <c r="N14" s="412"/>
      <c r="P14" s="291"/>
    </row>
    <row r="15" spans="1:17" ht="79.900000000000006" customHeight="1" x14ac:dyDescent="0.25">
      <c r="B15" s="530" t="s">
        <v>684</v>
      </c>
      <c r="C15" s="530"/>
      <c r="D15" s="530"/>
      <c r="E15" s="530"/>
      <c r="F15" s="530"/>
      <c r="G15" s="530"/>
      <c r="H15" s="530"/>
      <c r="I15" s="530"/>
      <c r="J15" s="530"/>
      <c r="K15" s="530"/>
      <c r="L15" s="530"/>
      <c r="M15" s="412"/>
      <c r="N15" s="412"/>
      <c r="P15" s="291"/>
    </row>
    <row r="16" spans="1:17" ht="95.45" customHeight="1" x14ac:dyDescent="0.25">
      <c r="B16" s="530" t="s">
        <v>975</v>
      </c>
      <c r="C16" s="530"/>
      <c r="D16" s="530"/>
      <c r="E16" s="530"/>
      <c r="F16" s="530"/>
      <c r="G16" s="530"/>
      <c r="H16" s="530"/>
      <c r="I16" s="530"/>
      <c r="J16" s="530"/>
      <c r="K16" s="530"/>
      <c r="L16" s="530"/>
      <c r="M16" s="412"/>
      <c r="N16" s="412"/>
      <c r="P16" s="291"/>
    </row>
    <row r="17" spans="2:16" ht="60.6" customHeight="1" x14ac:dyDescent="0.25">
      <c r="B17" s="530" t="s">
        <v>685</v>
      </c>
      <c r="C17" s="530"/>
      <c r="D17" s="530"/>
      <c r="E17" s="530"/>
      <c r="F17" s="530"/>
      <c r="G17" s="530"/>
      <c r="H17" s="530"/>
      <c r="I17" s="530"/>
      <c r="J17" s="530"/>
      <c r="K17" s="530"/>
      <c r="L17" s="530"/>
      <c r="M17" s="412"/>
      <c r="N17" s="412"/>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O6:P6"/>
    <mergeCell ref="O7:P7"/>
    <mergeCell ref="B1:G1"/>
    <mergeCell ref="B3:B4"/>
    <mergeCell ref="A3:A4"/>
    <mergeCell ref="O4:P4"/>
    <mergeCell ref="O5:P5"/>
    <mergeCell ref="B15:L15"/>
    <mergeCell ref="B16:L16"/>
    <mergeCell ref="B17:L17"/>
    <mergeCell ref="O8:P8"/>
    <mergeCell ref="B14:L14"/>
    <mergeCell ref="B13:L13"/>
    <mergeCell ref="B12:L12"/>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Širvintų VVG</cp:lastModifiedBy>
  <cp:lastPrinted>2025-11-25T07:48:07Z</cp:lastPrinted>
  <dcterms:created xsi:type="dcterms:W3CDTF">2023-12-06T11:26:15Z</dcterms:created>
  <dcterms:modified xsi:type="dcterms:W3CDTF">2026-10-01T11:12:12Z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